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5"/>
  </bookViews>
  <sheets>
    <sheet name="Wei of the year" sheetId="1" r:id="rId1"/>
    <sheet name="Bitch of the year" sheetId="5" r:id="rId2"/>
    <sheet name="Dog of the year" sheetId="6" r:id="rId3"/>
    <sheet name="JUNIORS" sheetId="2" r:id="rId4"/>
    <sheet name="PUPPIES" sheetId="3" r:id="rId5"/>
    <sheet name="LH" sheetId="7" r:id="rId6"/>
  </sheets>
  <definedNames>
    <definedName name="_xlnm._FilterDatabase" localSheetId="1" hidden="1">'Bitch of the year'!$R$1:$R$37</definedName>
    <definedName name="_xlnm._FilterDatabase" localSheetId="2" hidden="1">'Dog of the year'!$R$1:$R$26</definedName>
    <definedName name="_xlnm._FilterDatabase" localSheetId="3" hidden="1">JUNIORS!$T$1:$T$30</definedName>
    <definedName name="_xlnm._FilterDatabase" localSheetId="4" hidden="1">PUPPIES!$T$1:$T$31</definedName>
    <definedName name="_xlnm._FilterDatabase" localSheetId="0" hidden="1">'Wei of the year'!$R$1:$R$97</definedName>
  </definedNames>
  <calcPr calcId="145621"/>
</workbook>
</file>

<file path=xl/calcChain.xml><?xml version="1.0" encoding="utf-8"?>
<calcChain xmlns="http://schemas.openxmlformats.org/spreadsheetml/2006/main">
  <c r="S7" i="2" l="1"/>
  <c r="S8" i="2" l="1"/>
  <c r="U8" i="2"/>
  <c r="V8" i="2" s="1"/>
  <c r="U7" i="2"/>
  <c r="V7" i="2" s="1"/>
  <c r="U17" i="3"/>
  <c r="V17" i="3" s="1"/>
  <c r="R6" i="5"/>
  <c r="R2" i="5"/>
  <c r="R16" i="5"/>
  <c r="R23" i="5"/>
  <c r="R29" i="5"/>
  <c r="R11" i="5"/>
  <c r="R21" i="5"/>
  <c r="R4" i="5"/>
  <c r="R32" i="5"/>
  <c r="R13" i="5"/>
  <c r="R28" i="5"/>
  <c r="R14" i="5"/>
  <c r="R25" i="5"/>
  <c r="R8" i="5"/>
  <c r="R24" i="5"/>
  <c r="R10" i="5"/>
  <c r="R27" i="5"/>
  <c r="R17" i="5"/>
  <c r="R5" i="5"/>
  <c r="R9" i="5"/>
  <c r="R30" i="5"/>
  <c r="R15" i="5"/>
  <c r="R20" i="5"/>
  <c r="R7" i="5"/>
  <c r="R12" i="5"/>
  <c r="R19" i="5"/>
  <c r="R26" i="5"/>
  <c r="R33" i="5"/>
  <c r="R18" i="5"/>
  <c r="R31" i="5"/>
  <c r="R22" i="5"/>
  <c r="R34" i="5"/>
  <c r="U9" i="3" l="1"/>
  <c r="V9" i="3" s="1"/>
  <c r="S17" i="3"/>
  <c r="S9" i="3"/>
  <c r="T9" i="3"/>
  <c r="T17" i="3"/>
  <c r="S12" i="3" l="1"/>
  <c r="U12" i="3"/>
  <c r="V12" i="3" s="1"/>
  <c r="S8" i="3"/>
  <c r="U8" i="3"/>
  <c r="V8" i="3" s="1"/>
  <c r="S13" i="3"/>
  <c r="U13" i="3"/>
  <c r="V13" i="3" s="1"/>
  <c r="T12" i="3"/>
  <c r="T13" i="3"/>
  <c r="T8" i="3"/>
  <c r="T8" i="2"/>
  <c r="U11" i="2" l="1"/>
  <c r="V11" i="2" s="1"/>
  <c r="U4" i="2"/>
  <c r="V4" i="2" s="1"/>
  <c r="U3" i="2"/>
  <c r="V3" i="2" s="1"/>
  <c r="U5" i="2"/>
  <c r="V5" i="2" s="1"/>
  <c r="U6" i="2"/>
  <c r="V6" i="2" s="1"/>
  <c r="U12" i="2"/>
  <c r="V12" i="2" s="1"/>
  <c r="U9" i="2"/>
  <c r="V9" i="2" s="1"/>
  <c r="U10" i="2"/>
  <c r="V10" i="2" s="1"/>
  <c r="T7" i="2"/>
  <c r="S11" i="2" l="1"/>
  <c r="S10" i="2"/>
  <c r="R35" i="1"/>
  <c r="R34" i="1"/>
  <c r="T4" i="3"/>
  <c r="R33" i="1"/>
  <c r="T12" i="2"/>
  <c r="T4" i="2"/>
  <c r="T15" i="3"/>
  <c r="T11" i="3"/>
  <c r="R44" i="1"/>
  <c r="R14" i="6"/>
  <c r="T2" i="3"/>
  <c r="T6" i="2"/>
  <c r="T6" i="3"/>
  <c r="R21" i="1"/>
  <c r="T5" i="3"/>
  <c r="T11" i="2"/>
  <c r="T9" i="2"/>
  <c r="R4" i="7"/>
  <c r="T14" i="3"/>
  <c r="T10" i="2"/>
  <c r="T16" i="3"/>
  <c r="R6" i="7"/>
  <c r="T3" i="2"/>
  <c r="S5" i="2" l="1"/>
  <c r="S4" i="2"/>
  <c r="R27" i="1"/>
  <c r="T7" i="3"/>
  <c r="T3" i="3"/>
  <c r="T10" i="3"/>
  <c r="S5" i="3" l="1"/>
  <c r="R17" i="1"/>
  <c r="R41" i="1"/>
  <c r="R29" i="1"/>
  <c r="R22" i="1"/>
  <c r="R4" i="1"/>
  <c r="T5" i="2"/>
  <c r="R24" i="1"/>
  <c r="R8" i="6"/>
  <c r="R9" i="6"/>
  <c r="R16" i="6"/>
  <c r="R10" i="1"/>
  <c r="R16" i="1"/>
  <c r="R13" i="1"/>
  <c r="R6" i="6"/>
  <c r="R42" i="1"/>
  <c r="T2" i="2"/>
  <c r="R6" i="1"/>
  <c r="R49" i="1"/>
  <c r="R19" i="1"/>
  <c r="R2" i="6"/>
  <c r="R3" i="6"/>
  <c r="R25" i="1"/>
  <c r="R48" i="1"/>
  <c r="R3" i="5"/>
  <c r="R23" i="1"/>
  <c r="R11" i="6"/>
  <c r="R38" i="1"/>
  <c r="R39" i="1"/>
  <c r="R20" i="1"/>
  <c r="R28" i="1"/>
  <c r="R45" i="1"/>
  <c r="R15" i="1"/>
  <c r="R18" i="6"/>
  <c r="U2" i="2" l="1"/>
  <c r="V2" i="2" s="1"/>
  <c r="U16" i="3"/>
  <c r="V16" i="3" s="1"/>
  <c r="U15" i="3"/>
  <c r="V15" i="3" s="1"/>
  <c r="U4" i="3"/>
  <c r="V4" i="3" s="1"/>
  <c r="U14" i="3"/>
  <c r="V14" i="3" s="1"/>
  <c r="U11" i="3"/>
  <c r="V11" i="3" s="1"/>
  <c r="U10" i="3"/>
  <c r="V10" i="3" s="1"/>
  <c r="U6" i="3"/>
  <c r="V6" i="3" s="1"/>
  <c r="U7" i="3"/>
  <c r="V7" i="3" s="1"/>
  <c r="U5" i="3"/>
  <c r="V5" i="3" s="1"/>
  <c r="U2" i="3"/>
  <c r="V2" i="3" s="1"/>
  <c r="U3" i="3"/>
  <c r="V3" i="3" s="1"/>
  <c r="S3" i="3"/>
  <c r="R14" i="1"/>
  <c r="R3" i="1"/>
  <c r="R2" i="1"/>
  <c r="R18" i="1"/>
  <c r="R9" i="1"/>
  <c r="R36" i="1"/>
  <c r="R40" i="1"/>
  <c r="R7" i="1"/>
  <c r="R51" i="1"/>
  <c r="R5" i="1"/>
  <c r="R8" i="1"/>
  <c r="R10" i="6"/>
  <c r="R13" i="6"/>
  <c r="R5" i="6"/>
  <c r="R4" i="6"/>
  <c r="R19" i="6"/>
  <c r="S2" i="2" l="1"/>
  <c r="S9" i="2"/>
  <c r="S12" i="2"/>
  <c r="S6" i="2"/>
  <c r="S3" i="2"/>
  <c r="S16" i="3"/>
  <c r="S15" i="3"/>
  <c r="S4" i="3"/>
  <c r="S14" i="3"/>
  <c r="S11" i="3"/>
  <c r="S7" i="3"/>
  <c r="S10" i="3"/>
  <c r="S6" i="3"/>
  <c r="S2" i="3"/>
  <c r="R12" i="1"/>
  <c r="R43" i="1"/>
  <c r="R15" i="6"/>
  <c r="R26" i="1"/>
  <c r="R11" i="1"/>
  <c r="R50" i="1"/>
  <c r="R7" i="6"/>
  <c r="R37" i="1"/>
  <c r="R32" i="1"/>
  <c r="R12" i="6"/>
</calcChain>
</file>

<file path=xl/comments1.xml><?xml version="1.0" encoding="utf-8"?>
<comments xmlns="http://schemas.openxmlformats.org/spreadsheetml/2006/main">
  <authors>
    <author>HUSKINSON, Gordon</author>
  </authors>
  <commentList>
    <comment ref="F1" authorId="0">
      <text>
        <r>
          <rPr>
            <b/>
            <sz val="9"/>
            <color indexed="81"/>
            <rFont val="Tahoma"/>
            <charset val="1"/>
          </rPr>
          <t>HUSKINSON, Gordon:</t>
        </r>
        <r>
          <rPr>
            <sz val="9"/>
            <color indexed="81"/>
            <rFont val="Tahoma"/>
            <charset val="1"/>
          </rPr>
          <t xml:space="preserve">
14th April</t>
        </r>
      </text>
    </comment>
    <comment ref="O1" authorId="0">
      <text>
        <r>
          <rPr>
            <b/>
            <sz val="9"/>
            <color indexed="81"/>
            <rFont val="Tahoma"/>
            <charset val="1"/>
          </rPr>
          <t>HUSKINSON, Gordon:</t>
        </r>
        <r>
          <rPr>
            <sz val="9"/>
            <color indexed="81"/>
            <rFont val="Tahoma"/>
            <charset val="1"/>
          </rPr>
          <t xml:space="preserve">
3rd Sept</t>
        </r>
      </text>
    </comment>
  </commentList>
</comments>
</file>

<file path=xl/sharedStrings.xml><?xml version="1.0" encoding="utf-8"?>
<sst xmlns="http://schemas.openxmlformats.org/spreadsheetml/2006/main" count="397" uniqueCount="100">
  <si>
    <t>TALFRYN COLORADO DREAM</t>
  </si>
  <si>
    <t>ASHLAREN WE WILL ROCK YOU</t>
  </si>
  <si>
    <t xml:space="preserve">CRUISENIF REV IT UP </t>
  </si>
  <si>
    <t>BLAX</t>
  </si>
  <si>
    <t>LIV</t>
  </si>
  <si>
    <t>SPEC</t>
  </si>
  <si>
    <t>COC</t>
  </si>
  <si>
    <t>KUR</t>
  </si>
  <si>
    <t>PARR</t>
  </si>
  <si>
    <t>JUN</t>
  </si>
  <si>
    <t>SUTH</t>
  </si>
  <si>
    <t>NOTH</t>
  </si>
  <si>
    <t>GOS</t>
  </si>
  <si>
    <t>GUND</t>
  </si>
  <si>
    <t>SF</t>
  </si>
  <si>
    <t xml:space="preserve">MANLY </t>
  </si>
  <si>
    <t>STH GUN</t>
  </si>
  <si>
    <t>BREICAS GREYDOVE WALK THIS WAY</t>
  </si>
  <si>
    <t>GREYDOVE SURFIN MALIBU</t>
  </si>
  <si>
    <t>LUKEDOM POCKETFUL O MISCHIEF</t>
  </si>
  <si>
    <t>CARNMELLIS THE FRISCO KID AT GREYDOVE</t>
  </si>
  <si>
    <t>LUKEDOM KITTY KARDASHIAN</t>
  </si>
  <si>
    <t>LUKEDOM LETS GO PARTY</t>
  </si>
  <si>
    <t>LUKEDOM MISCHIEF N MAYHEM</t>
  </si>
  <si>
    <t>LUKEDOM THE LADIES CHOICE</t>
  </si>
  <si>
    <t>ASHLAREN SIGNATURE VINTAGE</t>
  </si>
  <si>
    <t>ASHLAREN A TOUCH OF VINTAGE</t>
  </si>
  <si>
    <t>GRISEUS FERNANDO</t>
  </si>
  <si>
    <t>GRISEUS CHIQUITITA</t>
  </si>
  <si>
    <t>DOG</t>
  </si>
  <si>
    <t>TOTAL</t>
  </si>
  <si>
    <t>ASHLAREN DIAMONDS ARE FOR EVA</t>
  </si>
  <si>
    <t>ASHLAREN UNDER SADIES SPELL</t>
  </si>
  <si>
    <t>ASHLAREN PADDY THE IRISHTOCRAT</t>
  </si>
  <si>
    <t>ASHLAREN ARCHIBALDS ILLUSION</t>
  </si>
  <si>
    <t>ASHLAREN ROCK LILY</t>
  </si>
  <si>
    <t>ASHLAREN LORCON</t>
  </si>
  <si>
    <t>WEISUP ROYAL FLUSH AT BROMHUND</t>
  </si>
  <si>
    <t>BROMHUND JUST A COPY</t>
  </si>
  <si>
    <t>CRUISENIF CATCH ME IF YOU CAN</t>
  </si>
  <si>
    <t>GREYHOPE EVERYBODYS TALKIN</t>
  </si>
  <si>
    <t>WEINOT THE RINGO KID</t>
  </si>
  <si>
    <t>WEISUP ROYAL HAWAIIAN AT BROMHUND</t>
  </si>
  <si>
    <t>FYRESIDE HIGH SOCIETY</t>
  </si>
  <si>
    <t>BROMHUND FREE FALL</t>
  </si>
  <si>
    <t>LUKEDOM STRICTLY TABOO</t>
  </si>
  <si>
    <t>GRISWOLD TIME KEEPER</t>
  </si>
  <si>
    <t>GRAUHUND ROCK YOUR SOCKS</t>
  </si>
  <si>
    <t>BROMHUND LUCIOUS LUSTER</t>
  </si>
  <si>
    <t>GRAUHUND JUST A MIRICLE</t>
  </si>
  <si>
    <t>Sex</t>
  </si>
  <si>
    <t>D</t>
  </si>
  <si>
    <t>B</t>
  </si>
  <si>
    <t>DOB</t>
  </si>
  <si>
    <t xml:space="preserve">CARNMELLIS THE FRISCO KID AT GREYDOVE </t>
  </si>
  <si>
    <t xml:space="preserve">ASHLAREN PADDY THE IRISHTOCRAT </t>
  </si>
  <si>
    <t xml:space="preserve">GRISEUS CHIQUITITA </t>
  </si>
  <si>
    <t xml:space="preserve">ASHLAREN SIGNATURE VINTAGE </t>
  </si>
  <si>
    <t xml:space="preserve">BROMHUND JUST A COPY </t>
  </si>
  <si>
    <t xml:space="preserve">ASHLAREN A TOUCH OF VINTAGE </t>
  </si>
  <si>
    <t xml:space="preserve">WEISUP ROYAL FLUSH AT BROMHUND </t>
  </si>
  <si>
    <t xml:space="preserve">WEISUP ROYAL HAWAIIAN AT BROMHUND </t>
  </si>
  <si>
    <t xml:space="preserve">LUKEDOM POCKETFUL O MISCHIEF </t>
  </si>
  <si>
    <t xml:space="preserve">LUKEDOM THE LADIES CHOICE </t>
  </si>
  <si>
    <t xml:space="preserve">LUKEDOM MISCHIEF N MAYHEM </t>
  </si>
  <si>
    <t xml:space="preserve">LUKEDOM STRICTLY TABOO </t>
  </si>
  <si>
    <t>Sum Top 10 Scores</t>
  </si>
  <si>
    <t>Age (Months)</t>
  </si>
  <si>
    <t>Instructions</t>
  </si>
  <si>
    <t>All shows must have a value for the formulae to work</t>
  </si>
  <si>
    <t>IE: If a dog is not shown at a particular show a value of "0" is entered</t>
  </si>
  <si>
    <t>Class</t>
  </si>
  <si>
    <t>GREYWEI KIWI IN A STETSON</t>
  </si>
  <si>
    <t>BLITZHUNDEN FOREST BREEZE</t>
  </si>
  <si>
    <t>ASHLAREN DRINKS R ON US GUS</t>
  </si>
  <si>
    <t>BESKO COLLS MANY SPIRITIS</t>
  </si>
  <si>
    <t>BESKO COLLS MANY SPIRITS</t>
  </si>
  <si>
    <t>BROMHUND ELEGANT LADY</t>
  </si>
  <si>
    <t>LUKEDOM PARTY PARTY PARTY</t>
  </si>
  <si>
    <t>LUKEDOM STARZ IN HER EYEZ</t>
  </si>
  <si>
    <t>CH GRISWOLD PHARST ROMANCE</t>
  </si>
  <si>
    <t>GRISWOLD PHARST ROMANCE</t>
  </si>
  <si>
    <t>Sum Top 8 Scores</t>
  </si>
  <si>
    <t>Sum of top 10</t>
  </si>
  <si>
    <t>sum of top 10</t>
  </si>
  <si>
    <t>BESKO LADY ABOUT TOWN</t>
  </si>
  <si>
    <t>ASHLAREN DOING THE WILLOW ROCK</t>
  </si>
  <si>
    <t>BROMHUND GET IN LINE</t>
  </si>
  <si>
    <t>WEISUP ALONG CAME POLLY TO BROMHUND</t>
  </si>
  <si>
    <t>WALDWIESE MADE TO ORDER</t>
  </si>
  <si>
    <t>ASHLAREN NAME PIPERS WISH</t>
  </si>
  <si>
    <t>BROMHUND YOURE SO VAIN</t>
  </si>
  <si>
    <t>BROMHUND ALONG CAME POLLY TO BROMHUND</t>
  </si>
  <si>
    <t>BROMHUND PERFECT CHOICE</t>
  </si>
  <si>
    <t>ASHLAREN GUESS MY NAME</t>
  </si>
  <si>
    <t>GRAUSTURM MY ELEGANT DESIGN</t>
  </si>
  <si>
    <t>WEISSENBERG FLIRTN WITH FIRE</t>
  </si>
  <si>
    <t>ASHLAREN CONTACT MY AGENT</t>
  </si>
  <si>
    <t>SHARLANI FUDGIE BEAR</t>
  </si>
  <si>
    <t>GREYWEI LOVE ACTUALLY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</si>
</sst>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DAEEF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0" xfId="1" applyBorder="1" applyAlignment="1">
      <alignment vertical="center" wrapText="1"/>
    </xf>
    <xf numFmtId="0" fontId="2" fillId="3" borderId="0" xfId="1" applyAlignment="1">
      <alignment horizontal="center"/>
    </xf>
    <xf numFmtId="0" fontId="3" fillId="4" borderId="0" xfId="2" applyBorder="1" applyAlignment="1">
      <alignment vertical="center" wrapText="1"/>
    </xf>
    <xf numFmtId="0" fontId="3" fillId="4" borderId="0" xfId="2" applyAlignment="1">
      <alignment horizontal="center"/>
    </xf>
    <xf numFmtId="0" fontId="3" fillId="4" borderId="0" xfId="2"/>
    <xf numFmtId="0" fontId="4" fillId="5" borderId="0" xfId="3"/>
    <xf numFmtId="0" fontId="4" fillId="6" borderId="0" xfId="4"/>
    <xf numFmtId="0" fontId="4" fillId="5" borderId="1" xfId="3" applyBorder="1"/>
    <xf numFmtId="0" fontId="4" fillId="5" borderId="2" xfId="3" applyBorder="1"/>
    <xf numFmtId="0" fontId="4" fillId="5" borderId="3" xfId="3" applyBorder="1"/>
    <xf numFmtId="0" fontId="4" fillId="6" borderId="4" xfId="4" applyBorder="1"/>
    <xf numFmtId="0" fontId="4" fillId="6" borderId="5" xfId="4" applyBorder="1"/>
    <xf numFmtId="0" fontId="4" fillId="5" borderId="4" xfId="3" applyBorder="1"/>
    <xf numFmtId="0" fontId="4" fillId="5" borderId="5" xfId="3" applyBorder="1"/>
    <xf numFmtId="0" fontId="0" fillId="0" borderId="0" xfId="0" applyAlignment="1">
      <alignment horizontal="center" vertical="center"/>
    </xf>
    <xf numFmtId="0" fontId="2" fillId="3" borderId="0" xfId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2" fillId="3" borderId="0" xfId="1" applyNumberFormat="1" applyBorder="1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4" borderId="0" xfId="2" applyBorder="1" applyAlignment="1">
      <alignment horizontal="center" vertical="center" wrapText="1"/>
    </xf>
    <xf numFmtId="14" fontId="3" fillId="4" borderId="0" xfId="2" applyNumberFormat="1" applyAlignment="1">
      <alignment horizontal="center"/>
    </xf>
    <xf numFmtId="14" fontId="3" fillId="4" borderId="0" xfId="2" applyNumberFormat="1" applyBorder="1" applyAlignment="1">
      <alignment horizontal="center" vertical="center" wrapText="1"/>
    </xf>
    <xf numFmtId="0" fontId="0" fillId="5" borderId="1" xfId="3" applyFont="1" applyBorder="1" applyAlignment="1">
      <alignment horizontal="center"/>
    </xf>
    <xf numFmtId="0" fontId="0" fillId="6" borderId="4" xfId="4" applyFont="1" applyBorder="1" applyAlignment="1">
      <alignment horizontal="center"/>
    </xf>
    <xf numFmtId="0" fontId="0" fillId="5" borderId="4" xfId="3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5" borderId="5" xfId="3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3" applyFill="1"/>
    <xf numFmtId="0" fontId="4" fillId="0" borderId="0" xfId="4" applyFill="1"/>
    <xf numFmtId="0" fontId="0" fillId="0" borderId="0" xfId="0" applyBorder="1" applyAlignment="1">
      <alignment horizontal="center"/>
    </xf>
    <xf numFmtId="0" fontId="0" fillId="6" borderId="5" xfId="4" applyFont="1" applyBorder="1" applyAlignment="1">
      <alignment horizontal="center"/>
    </xf>
    <xf numFmtId="0" fontId="4" fillId="7" borderId="5" xfId="4" applyFill="1" applyBorder="1"/>
    <xf numFmtId="0" fontId="4" fillId="7" borderId="2" xfId="3" applyFill="1" applyBorder="1"/>
    <xf numFmtId="0" fontId="4" fillId="7" borderId="3" xfId="3" applyFill="1" applyBorder="1"/>
    <xf numFmtId="0" fontId="4" fillId="7" borderId="5" xfId="3" applyFill="1" applyBorder="1" applyAlignment="1">
      <alignment horizontal="center"/>
    </xf>
    <xf numFmtId="0" fontId="4" fillId="6" borderId="1" xfId="4" applyBorder="1"/>
    <xf numFmtId="0" fontId="0" fillId="6" borderId="1" xfId="4" applyFont="1" applyBorder="1" applyAlignment="1">
      <alignment horizontal="center"/>
    </xf>
    <xf numFmtId="0" fontId="4" fillId="7" borderId="2" xfId="4" applyFill="1" applyBorder="1"/>
    <xf numFmtId="0" fontId="4" fillId="6" borderId="2" xfId="4" applyBorder="1"/>
    <xf numFmtId="0" fontId="0" fillId="5" borderId="5" xfId="3" applyFont="1" applyBorder="1" applyAlignment="1">
      <alignment horizontal="center"/>
    </xf>
    <xf numFmtId="0" fontId="4" fillId="8" borderId="5" xfId="5" applyBorder="1"/>
    <xf numFmtId="0" fontId="4" fillId="7" borderId="5" xfId="3" applyFill="1" applyBorder="1"/>
    <xf numFmtId="0" fontId="4" fillId="5" borderId="4" xfId="3" applyBorder="1" applyAlignment="1">
      <alignment horizontal="center"/>
    </xf>
    <xf numFmtId="0" fontId="0" fillId="5" borderId="4" xfId="3" applyFont="1" applyBorder="1"/>
    <xf numFmtId="0" fontId="0" fillId="5" borderId="5" xfId="3" applyFont="1" applyBorder="1"/>
    <xf numFmtId="0" fontId="0" fillId="6" borderId="5" xfId="4" applyFont="1" applyBorder="1"/>
    <xf numFmtId="0" fontId="0" fillId="0" borderId="5" xfId="0" applyBorder="1"/>
    <xf numFmtId="0" fontId="1" fillId="2" borderId="6" xfId="0" applyFont="1" applyFill="1" applyBorder="1" applyAlignment="1">
      <alignment horizontal="center"/>
    </xf>
    <xf numFmtId="14" fontId="2" fillId="9" borderId="0" xfId="1" applyNumberFormat="1" applyFill="1" applyBorder="1" applyAlignment="1">
      <alignment horizontal="center" vertical="center" wrapText="1"/>
    </xf>
    <xf numFmtId="14" fontId="0" fillId="9" borderId="0" xfId="0" applyNumberFormat="1" applyFill="1" applyAlignment="1">
      <alignment horizontal="center"/>
    </xf>
    <xf numFmtId="14" fontId="2" fillId="3" borderId="0" xfId="1" applyNumberFormat="1" applyAlignment="1">
      <alignment horizontal="center"/>
    </xf>
    <xf numFmtId="0" fontId="3" fillId="10" borderId="0" xfId="2" applyFill="1" applyAlignment="1">
      <alignment horizontal="center"/>
    </xf>
    <xf numFmtId="0" fontId="2" fillId="10" borderId="0" xfId="1" applyFill="1" applyBorder="1" applyAlignment="1">
      <alignment vertical="center" wrapText="1"/>
    </xf>
    <xf numFmtId="0" fontId="2" fillId="10" borderId="0" xfId="1" applyFill="1" applyBorder="1" applyAlignment="1">
      <alignment horizontal="center" vertical="center" wrapText="1"/>
    </xf>
    <xf numFmtId="14" fontId="2" fillId="10" borderId="0" xfId="1" applyNumberFormat="1" applyFill="1" applyBorder="1" applyAlignment="1">
      <alignment horizontal="center" vertical="center" wrapText="1"/>
    </xf>
    <xf numFmtId="0" fontId="2" fillId="10" borderId="0" xfId="1" applyFill="1" applyAlignment="1">
      <alignment horizontal="center"/>
    </xf>
    <xf numFmtId="0" fontId="5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10" borderId="0" xfId="0" applyFill="1"/>
    <xf numFmtId="0" fontId="2" fillId="9" borderId="0" xfId="1" applyFill="1" applyAlignment="1">
      <alignment horizontal="center"/>
    </xf>
    <xf numFmtId="0" fontId="5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/>
    </xf>
    <xf numFmtId="0" fontId="4" fillId="2" borderId="0" xfId="3" applyFill="1"/>
    <xf numFmtId="0" fontId="4" fillId="2" borderId="0" xfId="4" applyFill="1"/>
  </cellXfs>
  <cellStyles count="6">
    <cellStyle name="20% - Accent1" xfId="5" builtinId="30"/>
    <cellStyle name="20% - Accent4" xfId="3" builtinId="42"/>
    <cellStyle name="20% - Accent5" xfId="4" builtinId="46"/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C6EFCE"/>
      <color rgb="FFFFC7CE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"/>
  <sheetViews>
    <sheetView workbookViewId="0">
      <selection activeCell="S2" sqref="S2:S6"/>
    </sheetView>
  </sheetViews>
  <sheetFormatPr defaultRowHeight="15" x14ac:dyDescent="0.25"/>
  <cols>
    <col min="1" max="1" width="51.28515625" customWidth="1"/>
    <col min="2" max="2" width="4.140625" style="1" bestFit="1" customWidth="1"/>
    <col min="3" max="17" width="9.140625" style="1" customWidth="1"/>
    <col min="18" max="18" width="22.85546875" style="34" customWidth="1"/>
  </cols>
  <sheetData>
    <row r="1" spans="1:32" ht="14.45" x14ac:dyDescent="0.3">
      <c r="A1" t="s">
        <v>29</v>
      </c>
      <c r="B1" s="1" t="s">
        <v>50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5</v>
      </c>
      <c r="P1" s="2" t="s">
        <v>15</v>
      </c>
      <c r="Q1" s="2" t="s">
        <v>16</v>
      </c>
      <c r="R1" s="32" t="s">
        <v>83</v>
      </c>
    </row>
    <row r="2" spans="1:32" s="8" customFormat="1" ht="14.45" x14ac:dyDescent="0.3">
      <c r="A2" s="43" t="s">
        <v>17</v>
      </c>
      <c r="B2" s="44" t="s">
        <v>51</v>
      </c>
      <c r="C2" s="45">
        <v>0</v>
      </c>
      <c r="D2" s="46">
        <v>10</v>
      </c>
      <c r="E2" s="46">
        <v>2</v>
      </c>
      <c r="F2" s="46">
        <v>10</v>
      </c>
      <c r="G2" s="40">
        <v>10</v>
      </c>
      <c r="H2" s="40">
        <v>9</v>
      </c>
      <c r="I2" s="40">
        <v>10</v>
      </c>
      <c r="J2" s="40">
        <v>0</v>
      </c>
      <c r="K2" s="40">
        <v>0</v>
      </c>
      <c r="L2" s="40">
        <v>9</v>
      </c>
      <c r="M2" s="40">
        <v>5</v>
      </c>
      <c r="N2" s="40">
        <v>2</v>
      </c>
      <c r="O2" s="40">
        <v>8</v>
      </c>
      <c r="P2" s="40">
        <v>10</v>
      </c>
      <c r="Q2" s="41">
        <v>0</v>
      </c>
      <c r="R2" s="42">
        <f ca="1">SUMPRODUCT(LARGE(C2:Q2,ROW(INDIRECT("1:10"))))</f>
        <v>83</v>
      </c>
      <c r="S2" s="70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9" customFormat="1" ht="15.75" customHeight="1" x14ac:dyDescent="0.3">
      <c r="A3" s="13" t="s">
        <v>2</v>
      </c>
      <c r="B3" s="27" t="s">
        <v>51</v>
      </c>
      <c r="C3" s="14">
        <v>2</v>
      </c>
      <c r="D3" s="14">
        <v>9</v>
      </c>
      <c r="E3" s="14">
        <v>0</v>
      </c>
      <c r="F3" s="14">
        <v>4</v>
      </c>
      <c r="G3" s="40">
        <v>0</v>
      </c>
      <c r="H3" s="40">
        <v>0</v>
      </c>
      <c r="I3" s="40">
        <v>6</v>
      </c>
      <c r="J3" s="40">
        <v>9</v>
      </c>
      <c r="K3" s="40">
        <v>10</v>
      </c>
      <c r="L3" s="40">
        <v>0</v>
      </c>
      <c r="M3" s="40">
        <v>9</v>
      </c>
      <c r="N3" s="40">
        <v>2</v>
      </c>
      <c r="O3" s="40">
        <v>5</v>
      </c>
      <c r="P3" s="40">
        <v>9</v>
      </c>
      <c r="Q3" s="41">
        <v>5</v>
      </c>
      <c r="R3" s="42">
        <f ca="1">SUMPRODUCT(LARGE(C3:Q3,ROW(INDIRECT("1:10"))))</f>
        <v>68</v>
      </c>
      <c r="S3" s="71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s="9" customFormat="1" ht="15.75" customHeight="1" x14ac:dyDescent="0.3">
      <c r="A4" s="13" t="s">
        <v>1</v>
      </c>
      <c r="B4" s="27" t="s">
        <v>51</v>
      </c>
      <c r="C4" s="14">
        <v>9</v>
      </c>
      <c r="D4" s="14">
        <v>2</v>
      </c>
      <c r="E4" s="14">
        <v>4</v>
      </c>
      <c r="F4" s="14">
        <v>6</v>
      </c>
      <c r="G4" s="40">
        <v>9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2</v>
      </c>
      <c r="N4" s="40">
        <v>2</v>
      </c>
      <c r="O4" s="40">
        <v>4</v>
      </c>
      <c r="P4" s="40">
        <v>2</v>
      </c>
      <c r="Q4" s="41">
        <v>9</v>
      </c>
      <c r="R4" s="42">
        <f ca="1">SUMPRODUCT(LARGE(C4:Q4,ROW(INDIRECT("1:10"))))</f>
        <v>49</v>
      </c>
      <c r="S4" s="71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s="8" customFormat="1" ht="15.75" customHeight="1" x14ac:dyDescent="0.3">
      <c r="A5" s="15" t="s">
        <v>18</v>
      </c>
      <c r="B5" s="28" t="s">
        <v>52</v>
      </c>
      <c r="C5" s="16">
        <v>0</v>
      </c>
      <c r="D5" s="16">
        <v>5</v>
      </c>
      <c r="E5" s="16">
        <v>0</v>
      </c>
      <c r="F5" s="16">
        <v>2</v>
      </c>
      <c r="G5" s="11">
        <v>7</v>
      </c>
      <c r="H5" s="11">
        <v>10</v>
      </c>
      <c r="I5" s="11">
        <v>1</v>
      </c>
      <c r="J5" s="11">
        <v>2</v>
      </c>
      <c r="K5" s="11">
        <v>3</v>
      </c>
      <c r="L5" s="11">
        <v>2</v>
      </c>
      <c r="M5" s="11">
        <v>5</v>
      </c>
      <c r="N5" s="11">
        <v>2</v>
      </c>
      <c r="O5" s="11">
        <v>2</v>
      </c>
      <c r="P5" s="11">
        <v>7</v>
      </c>
      <c r="Q5" s="12">
        <v>0</v>
      </c>
      <c r="R5" s="33">
        <f ca="1">SUMPRODUCT(LARGE(C5:Q5,ROW(INDIRECT("1:10"))))</f>
        <v>45</v>
      </c>
      <c r="S5" s="70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s="9" customFormat="1" ht="15.75" customHeight="1" x14ac:dyDescent="0.3">
      <c r="A6" s="15" t="s">
        <v>0</v>
      </c>
      <c r="B6" s="28" t="s">
        <v>52</v>
      </c>
      <c r="C6" s="16">
        <v>10</v>
      </c>
      <c r="D6" s="16">
        <v>7</v>
      </c>
      <c r="E6" s="16">
        <v>2</v>
      </c>
      <c r="F6" s="16">
        <v>5</v>
      </c>
      <c r="G6" s="11">
        <v>5</v>
      </c>
      <c r="H6" s="11">
        <v>2</v>
      </c>
      <c r="I6" s="11">
        <v>5</v>
      </c>
      <c r="J6" s="11">
        <v>2</v>
      </c>
      <c r="K6" s="11">
        <v>1</v>
      </c>
      <c r="L6" s="11">
        <v>0</v>
      </c>
      <c r="M6" s="11">
        <v>2</v>
      </c>
      <c r="N6" s="11">
        <v>0</v>
      </c>
      <c r="O6" s="11">
        <v>3</v>
      </c>
      <c r="P6" s="11">
        <v>0</v>
      </c>
      <c r="Q6" s="12">
        <v>1</v>
      </c>
      <c r="R6" s="33">
        <f ca="1">SUMPRODUCT(LARGE(C6:Q6,ROW(INDIRECT("1:10"))))</f>
        <v>43</v>
      </c>
      <c r="S6" s="71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s="9" customFormat="1" ht="15.75" customHeight="1" x14ac:dyDescent="0.3">
      <c r="A7" s="15" t="s">
        <v>31</v>
      </c>
      <c r="B7" s="28" t="s">
        <v>52</v>
      </c>
      <c r="C7" s="16">
        <v>0</v>
      </c>
      <c r="D7" s="16">
        <v>0</v>
      </c>
      <c r="E7" s="16">
        <v>9</v>
      </c>
      <c r="F7" s="16">
        <v>9</v>
      </c>
      <c r="G7" s="11">
        <v>0</v>
      </c>
      <c r="H7" s="11">
        <v>0</v>
      </c>
      <c r="I7" s="11">
        <v>0</v>
      </c>
      <c r="J7" s="11">
        <v>0</v>
      </c>
      <c r="K7" s="11">
        <v>9</v>
      </c>
      <c r="L7" s="11">
        <v>0</v>
      </c>
      <c r="M7" s="11">
        <v>2</v>
      </c>
      <c r="N7" s="11">
        <v>0</v>
      </c>
      <c r="O7" s="11">
        <v>1</v>
      </c>
      <c r="P7" s="11">
        <v>0</v>
      </c>
      <c r="Q7" s="12">
        <v>0</v>
      </c>
      <c r="R7" s="33">
        <f ca="1">SUMPRODUCT(LARGE(C7:Q7,ROW(INDIRECT("1:10"))))</f>
        <v>30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s="8" customFormat="1" ht="15.75" customHeight="1" x14ac:dyDescent="0.3">
      <c r="A8" s="13" t="s">
        <v>33</v>
      </c>
      <c r="B8" s="27" t="s">
        <v>51</v>
      </c>
      <c r="C8" s="14">
        <v>0</v>
      </c>
      <c r="D8" s="14">
        <v>0</v>
      </c>
      <c r="E8" s="14">
        <v>4</v>
      </c>
      <c r="F8" s="14">
        <v>4</v>
      </c>
      <c r="G8" s="40">
        <v>0</v>
      </c>
      <c r="H8" s="40">
        <v>2</v>
      </c>
      <c r="I8" s="40">
        <v>2</v>
      </c>
      <c r="J8" s="40">
        <v>0</v>
      </c>
      <c r="K8" s="40">
        <v>2</v>
      </c>
      <c r="L8" s="40">
        <v>0</v>
      </c>
      <c r="M8" s="40">
        <v>3</v>
      </c>
      <c r="N8" s="40">
        <v>2</v>
      </c>
      <c r="O8" s="40">
        <v>2</v>
      </c>
      <c r="P8" s="40">
        <v>0</v>
      </c>
      <c r="Q8" s="41">
        <v>0</v>
      </c>
      <c r="R8" s="42">
        <f ca="1">SUMPRODUCT(LARGE(C8:Q8,ROW(INDIRECT("1:10"))))</f>
        <v>21</v>
      </c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s="9" customFormat="1" ht="15.75" customHeight="1" x14ac:dyDescent="0.3">
      <c r="A9" s="13" t="s">
        <v>34</v>
      </c>
      <c r="B9" s="27" t="s">
        <v>51</v>
      </c>
      <c r="C9" s="14">
        <v>0</v>
      </c>
      <c r="D9" s="14">
        <v>0</v>
      </c>
      <c r="E9" s="14">
        <v>5</v>
      </c>
      <c r="F9" s="14">
        <v>2</v>
      </c>
      <c r="G9" s="40">
        <v>0</v>
      </c>
      <c r="H9" s="40">
        <v>2</v>
      </c>
      <c r="I9" s="40">
        <v>2</v>
      </c>
      <c r="J9" s="40">
        <v>0</v>
      </c>
      <c r="K9" s="40">
        <v>5</v>
      </c>
      <c r="L9" s="40">
        <v>0</v>
      </c>
      <c r="M9" s="40">
        <v>2</v>
      </c>
      <c r="N9" s="40">
        <v>0</v>
      </c>
      <c r="O9" s="40">
        <v>2</v>
      </c>
      <c r="P9" s="40">
        <v>0</v>
      </c>
      <c r="Q9" s="41">
        <v>0</v>
      </c>
      <c r="R9" s="42">
        <f ca="1">SUMPRODUCT(LARGE(C9:Q9,ROW(INDIRECT("1:10"))))</f>
        <v>20</v>
      </c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s="8" customFormat="1" ht="15.75" customHeight="1" x14ac:dyDescent="0.3">
      <c r="A10" s="13" t="s">
        <v>23</v>
      </c>
      <c r="B10" s="27" t="s">
        <v>51</v>
      </c>
      <c r="C10" s="14">
        <v>0</v>
      </c>
      <c r="D10" s="14">
        <v>0</v>
      </c>
      <c r="E10" s="14">
        <v>1</v>
      </c>
      <c r="F10" s="14">
        <v>0</v>
      </c>
      <c r="G10" s="40">
        <v>0</v>
      </c>
      <c r="H10" s="40">
        <v>6</v>
      </c>
      <c r="I10" s="40">
        <v>2</v>
      </c>
      <c r="J10" s="40">
        <v>5</v>
      </c>
      <c r="K10" s="40">
        <v>2</v>
      </c>
      <c r="L10" s="40">
        <v>0</v>
      </c>
      <c r="M10" s="40">
        <v>0</v>
      </c>
      <c r="N10" s="40">
        <v>0</v>
      </c>
      <c r="O10" s="40">
        <v>2</v>
      </c>
      <c r="P10" s="40">
        <v>0</v>
      </c>
      <c r="Q10" s="41">
        <v>0</v>
      </c>
      <c r="R10" s="42">
        <f ca="1">SUMPRODUCT(LARGE(C10:Q10,ROW(INDIRECT("1:10"))))</f>
        <v>18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s="8" customFormat="1" ht="15.75" customHeight="1" x14ac:dyDescent="0.3">
      <c r="A11" s="15" t="s">
        <v>19</v>
      </c>
      <c r="B11" s="28" t="s">
        <v>52</v>
      </c>
      <c r="C11" s="16">
        <v>0</v>
      </c>
      <c r="D11" s="16">
        <v>0</v>
      </c>
      <c r="E11" s="16">
        <v>2</v>
      </c>
      <c r="F11" s="16">
        <v>2</v>
      </c>
      <c r="G11" s="11">
        <v>2</v>
      </c>
      <c r="H11" s="11">
        <v>2</v>
      </c>
      <c r="I11" s="11">
        <v>4</v>
      </c>
      <c r="J11" s="11">
        <v>2</v>
      </c>
      <c r="K11" s="11">
        <v>1</v>
      </c>
      <c r="L11" s="11">
        <v>2</v>
      </c>
      <c r="M11" s="11">
        <v>0</v>
      </c>
      <c r="N11" s="11">
        <v>0</v>
      </c>
      <c r="O11" s="11">
        <v>0</v>
      </c>
      <c r="P11" s="11">
        <v>0</v>
      </c>
      <c r="Q11" s="12">
        <v>0</v>
      </c>
      <c r="R11" s="33">
        <f ca="1">SUMPRODUCT(LARGE(C11:Q11,ROW(INDIRECT("1:10"))))</f>
        <v>17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s="9" customFormat="1" ht="15.75" customHeight="1" x14ac:dyDescent="0.3">
      <c r="A12" s="13" t="s">
        <v>20</v>
      </c>
      <c r="B12" s="27" t="s">
        <v>51</v>
      </c>
      <c r="C12" s="14">
        <v>0</v>
      </c>
      <c r="D12" s="14">
        <v>2</v>
      </c>
      <c r="E12" s="14">
        <v>4</v>
      </c>
      <c r="F12" s="14">
        <v>2</v>
      </c>
      <c r="G12" s="40">
        <v>2</v>
      </c>
      <c r="H12" s="40">
        <v>2</v>
      </c>
      <c r="I12" s="40">
        <v>0</v>
      </c>
      <c r="J12" s="40">
        <v>0</v>
      </c>
      <c r="K12" s="40">
        <v>0</v>
      </c>
      <c r="L12" s="40">
        <v>2</v>
      </c>
      <c r="M12" s="40">
        <v>2</v>
      </c>
      <c r="N12" s="40">
        <v>0</v>
      </c>
      <c r="O12" s="40">
        <v>0</v>
      </c>
      <c r="P12" s="40">
        <v>0</v>
      </c>
      <c r="Q12" s="41">
        <v>0</v>
      </c>
      <c r="R12" s="42">
        <f ca="1">SUMPRODUCT(LARGE(C12:Q12,ROW(INDIRECT("1:10"))))</f>
        <v>16</v>
      </c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:32" s="9" customFormat="1" ht="15.75" customHeight="1" x14ac:dyDescent="0.3">
      <c r="A13" s="13" t="s">
        <v>37</v>
      </c>
      <c r="B13" s="27" t="s">
        <v>51</v>
      </c>
      <c r="C13" s="14">
        <v>0</v>
      </c>
      <c r="D13" s="14">
        <v>0</v>
      </c>
      <c r="E13" s="14">
        <v>2</v>
      </c>
      <c r="F13" s="14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10</v>
      </c>
      <c r="O13" s="40">
        <v>4</v>
      </c>
      <c r="P13" s="40">
        <v>0</v>
      </c>
      <c r="Q13" s="41">
        <v>0</v>
      </c>
      <c r="R13" s="42">
        <f ca="1">SUMPRODUCT(LARGE(C13:Q13,ROW(INDIRECT("1:10"))))</f>
        <v>16</v>
      </c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1:32" s="8" customFormat="1" ht="15.75" customHeight="1" x14ac:dyDescent="0.3">
      <c r="A14" s="15" t="s">
        <v>21</v>
      </c>
      <c r="B14" s="28" t="s">
        <v>52</v>
      </c>
      <c r="C14" s="16">
        <v>0</v>
      </c>
      <c r="D14" s="16">
        <v>0</v>
      </c>
      <c r="E14" s="16">
        <v>1</v>
      </c>
      <c r="F14" s="16">
        <v>0</v>
      </c>
      <c r="G14" s="11">
        <v>0</v>
      </c>
      <c r="H14" s="11">
        <v>0</v>
      </c>
      <c r="I14" s="11">
        <v>2</v>
      </c>
      <c r="J14" s="11">
        <v>10</v>
      </c>
      <c r="K14" s="11">
        <v>2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2">
        <v>0</v>
      </c>
      <c r="R14" s="33">
        <f ca="1">SUMPRODUCT(LARGE(C14:Q14,ROW(INDIRECT("1:10"))))</f>
        <v>15</v>
      </c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</row>
    <row r="15" spans="1:32" s="8" customFormat="1" ht="15.75" customHeight="1" x14ac:dyDescent="0.3">
      <c r="A15" s="15" t="s">
        <v>28</v>
      </c>
      <c r="B15" s="28" t="s">
        <v>52</v>
      </c>
      <c r="C15" s="16">
        <v>0</v>
      </c>
      <c r="D15" s="16">
        <v>4</v>
      </c>
      <c r="E15" s="16">
        <v>1</v>
      </c>
      <c r="F15" s="16">
        <v>2</v>
      </c>
      <c r="G15" s="11">
        <v>0</v>
      </c>
      <c r="H15" s="11">
        <v>0</v>
      </c>
      <c r="I15" s="11">
        <v>0</v>
      </c>
      <c r="J15" s="11">
        <v>4</v>
      </c>
      <c r="K15" s="11">
        <v>2</v>
      </c>
      <c r="L15" s="11">
        <v>0</v>
      </c>
      <c r="M15" s="11">
        <v>2</v>
      </c>
      <c r="N15" s="11">
        <v>0</v>
      </c>
      <c r="O15" s="11">
        <v>0</v>
      </c>
      <c r="P15" s="11">
        <v>0</v>
      </c>
      <c r="Q15" s="12">
        <v>0</v>
      </c>
      <c r="R15" s="33">
        <f ca="1">SUMPRODUCT(LARGE(C15:Q15,ROW(INDIRECT("1:10"))))</f>
        <v>15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32" s="8" customFormat="1" ht="15.75" customHeight="1" x14ac:dyDescent="0.3">
      <c r="A16" s="15" t="s">
        <v>35</v>
      </c>
      <c r="B16" s="28" t="s">
        <v>52</v>
      </c>
      <c r="C16" s="16">
        <v>0</v>
      </c>
      <c r="D16" s="16">
        <v>0</v>
      </c>
      <c r="E16" s="16">
        <v>0</v>
      </c>
      <c r="F16" s="16">
        <v>2</v>
      </c>
      <c r="G16" s="11">
        <v>0</v>
      </c>
      <c r="H16" s="11">
        <v>3</v>
      </c>
      <c r="I16" s="11">
        <v>3</v>
      </c>
      <c r="J16" s="11">
        <v>0</v>
      </c>
      <c r="K16" s="11">
        <v>6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2">
        <v>0</v>
      </c>
      <c r="R16" s="33">
        <f ca="1">SUMPRODUCT(LARGE(C16:Q16,ROW(INDIRECT("1:10"))))</f>
        <v>14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 s="9" customFormat="1" ht="15.75" customHeight="1" x14ac:dyDescent="0.3">
      <c r="A17" s="15" t="s">
        <v>32</v>
      </c>
      <c r="B17" s="28" t="s">
        <v>52</v>
      </c>
      <c r="C17" s="16">
        <v>0</v>
      </c>
      <c r="D17" s="16">
        <v>0</v>
      </c>
      <c r="E17" s="16">
        <v>5</v>
      </c>
      <c r="F17" s="16">
        <v>3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</v>
      </c>
      <c r="N17" s="11">
        <v>4</v>
      </c>
      <c r="O17" s="11">
        <v>1</v>
      </c>
      <c r="P17" s="11">
        <v>0</v>
      </c>
      <c r="Q17" s="12">
        <v>0</v>
      </c>
      <c r="R17" s="33">
        <f ca="1">SUMPRODUCT(LARGE(C17:Q17,ROW(INDIRECT("1:10"))))</f>
        <v>14</v>
      </c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:32" s="9" customFormat="1" ht="15.75" customHeight="1" x14ac:dyDescent="0.3">
      <c r="A18" s="15" t="s">
        <v>45</v>
      </c>
      <c r="B18" s="28" t="s">
        <v>52</v>
      </c>
      <c r="C18" s="16">
        <v>0</v>
      </c>
      <c r="D18" s="16">
        <v>0</v>
      </c>
      <c r="E18" s="16">
        <v>1</v>
      </c>
      <c r="F18" s="16">
        <v>0</v>
      </c>
      <c r="G18" s="11">
        <v>0</v>
      </c>
      <c r="H18" s="11">
        <v>0</v>
      </c>
      <c r="I18" s="11">
        <v>0</v>
      </c>
      <c r="J18" s="11">
        <v>2</v>
      </c>
      <c r="K18" s="11">
        <v>4</v>
      </c>
      <c r="L18" s="11">
        <v>0</v>
      </c>
      <c r="M18" s="11">
        <v>4</v>
      </c>
      <c r="N18" s="11">
        <v>0</v>
      </c>
      <c r="O18" s="11">
        <v>1</v>
      </c>
      <c r="P18" s="11">
        <v>0</v>
      </c>
      <c r="Q18" s="12">
        <v>0</v>
      </c>
      <c r="R18" s="33">
        <f ca="1">SUMPRODUCT(LARGE(C18:Q18,ROW(INDIRECT("1:10"))))</f>
        <v>12</v>
      </c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:32" s="9" customFormat="1" ht="15.75" customHeight="1" x14ac:dyDescent="0.3">
      <c r="A19" s="15" t="s">
        <v>47</v>
      </c>
      <c r="B19" s="28" t="s">
        <v>52</v>
      </c>
      <c r="C19" s="16">
        <v>0</v>
      </c>
      <c r="D19" s="16">
        <v>0</v>
      </c>
      <c r="E19" s="16">
        <v>2</v>
      </c>
      <c r="F19" s="16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10</v>
      </c>
      <c r="P19" s="11">
        <v>0</v>
      </c>
      <c r="Q19" s="12">
        <v>0</v>
      </c>
      <c r="R19" s="33">
        <f ca="1">SUMPRODUCT(LARGE(C19:Q19,ROW(INDIRECT("1:10"))))</f>
        <v>12</v>
      </c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0" spans="1:32" s="9" customFormat="1" ht="14.45" x14ac:dyDescent="0.3">
      <c r="A20" s="13" t="s">
        <v>27</v>
      </c>
      <c r="B20" s="27" t="s">
        <v>51</v>
      </c>
      <c r="C20" s="14">
        <v>0</v>
      </c>
      <c r="D20" s="14">
        <v>2</v>
      </c>
      <c r="E20" s="14">
        <v>2</v>
      </c>
      <c r="F20" s="14">
        <v>0</v>
      </c>
      <c r="G20" s="40">
        <v>0</v>
      </c>
      <c r="H20" s="40">
        <v>0</v>
      </c>
      <c r="I20" s="40">
        <v>0</v>
      </c>
      <c r="J20" s="40">
        <v>2</v>
      </c>
      <c r="K20" s="40">
        <v>3</v>
      </c>
      <c r="L20" s="40">
        <v>0</v>
      </c>
      <c r="M20" s="40">
        <v>2</v>
      </c>
      <c r="N20" s="40">
        <v>0</v>
      </c>
      <c r="O20" s="40">
        <v>0</v>
      </c>
      <c r="P20" s="40">
        <v>0</v>
      </c>
      <c r="Q20" s="41">
        <v>0</v>
      </c>
      <c r="R20" s="42">
        <f ca="1">SUMPRODUCT(LARGE(C20:Q20,ROW(INDIRECT("1:10"))))</f>
        <v>11</v>
      </c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</row>
    <row r="21" spans="1:32" s="8" customFormat="1" ht="14.45" x14ac:dyDescent="0.3">
      <c r="A21" s="15" t="s">
        <v>85</v>
      </c>
      <c r="B21" s="50" t="s">
        <v>52</v>
      </c>
      <c r="C21" s="16">
        <v>0</v>
      </c>
      <c r="D21" s="16">
        <v>0</v>
      </c>
      <c r="E21" s="16">
        <v>0</v>
      </c>
      <c r="F21" s="16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9</v>
      </c>
      <c r="M21" s="11">
        <v>0</v>
      </c>
      <c r="N21" s="11">
        <v>0</v>
      </c>
      <c r="O21" s="11">
        <v>2</v>
      </c>
      <c r="P21" s="11">
        <v>0</v>
      </c>
      <c r="Q21" s="12">
        <v>0</v>
      </c>
      <c r="R21" s="33">
        <f ca="1">SUMPRODUCT(LARGE(C21:Q21,ROW(INDIRECT("1:10"))))</f>
        <v>11</v>
      </c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 s="8" customFormat="1" ht="14.45" x14ac:dyDescent="0.3">
      <c r="A22" s="13" t="s">
        <v>25</v>
      </c>
      <c r="B22" s="27" t="s">
        <v>51</v>
      </c>
      <c r="C22" s="14">
        <v>0</v>
      </c>
      <c r="D22" s="14">
        <v>0</v>
      </c>
      <c r="E22" s="14">
        <v>3</v>
      </c>
      <c r="F22" s="14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5</v>
      </c>
      <c r="M22" s="40">
        <v>0</v>
      </c>
      <c r="N22" s="40">
        <v>0</v>
      </c>
      <c r="O22" s="40">
        <v>3</v>
      </c>
      <c r="P22" s="40">
        <v>0</v>
      </c>
      <c r="Q22" s="41">
        <v>0</v>
      </c>
      <c r="R22" s="42">
        <f ca="1">SUMPRODUCT(LARGE(C22:Q22,ROW(INDIRECT("1:10"))))</f>
        <v>11</v>
      </c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</row>
    <row r="23" spans="1:32" s="9" customFormat="1" ht="14.45" x14ac:dyDescent="0.3">
      <c r="A23" s="51" t="s">
        <v>81</v>
      </c>
      <c r="B23" s="28" t="s">
        <v>52</v>
      </c>
      <c r="C23" s="16">
        <v>0</v>
      </c>
      <c r="D23" s="16">
        <v>0</v>
      </c>
      <c r="E23" s="16">
        <v>0</v>
      </c>
      <c r="F23" s="16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10</v>
      </c>
      <c r="M23" s="11">
        <v>0</v>
      </c>
      <c r="N23" s="11">
        <v>0</v>
      </c>
      <c r="O23" s="11">
        <v>0</v>
      </c>
      <c r="P23" s="11">
        <v>0</v>
      </c>
      <c r="Q23" s="12">
        <v>0</v>
      </c>
      <c r="R23" s="33">
        <f ca="1">SUMPRODUCT(LARGE(C23:Q23,ROW(INDIRECT("1:10"))))</f>
        <v>10</v>
      </c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</row>
    <row r="24" spans="1:32" s="9" customFormat="1" ht="14.45" x14ac:dyDescent="0.3">
      <c r="A24" s="15" t="s">
        <v>26</v>
      </c>
      <c r="B24" s="28" t="s">
        <v>52</v>
      </c>
      <c r="C24" s="16">
        <v>0</v>
      </c>
      <c r="D24" s="16">
        <v>0</v>
      </c>
      <c r="E24" s="16">
        <v>2</v>
      </c>
      <c r="F24" s="16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4</v>
      </c>
      <c r="M24" s="11">
        <v>0</v>
      </c>
      <c r="N24" s="11">
        <v>0</v>
      </c>
      <c r="O24" s="11">
        <v>2</v>
      </c>
      <c r="P24" s="11">
        <v>0</v>
      </c>
      <c r="Q24" s="12">
        <v>0</v>
      </c>
      <c r="R24" s="33">
        <f ca="1">SUMPRODUCT(LARGE(C24:Q24,ROW(INDIRECT("1:10"))))</f>
        <v>8</v>
      </c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</row>
    <row r="25" spans="1:32" s="8" customFormat="1" ht="14.45" x14ac:dyDescent="0.3">
      <c r="A25" s="15" t="s">
        <v>22</v>
      </c>
      <c r="B25" s="28" t="s">
        <v>52</v>
      </c>
      <c r="C25" s="16">
        <v>0</v>
      </c>
      <c r="D25" s="16">
        <v>0</v>
      </c>
      <c r="E25" s="16">
        <v>3</v>
      </c>
      <c r="F25" s="16">
        <v>0</v>
      </c>
      <c r="G25" s="11">
        <v>0</v>
      </c>
      <c r="H25" s="11">
        <v>2</v>
      </c>
      <c r="I25" s="11">
        <v>2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2">
        <v>0</v>
      </c>
      <c r="R25" s="33">
        <f ca="1">SUMPRODUCT(LARGE(C25:Q25,ROW(INDIRECT("1:10"))))</f>
        <v>7</v>
      </c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1:32" s="8" customFormat="1" ht="14.45" x14ac:dyDescent="0.3">
      <c r="A26" s="15" t="s">
        <v>46</v>
      </c>
      <c r="B26" s="28" t="s">
        <v>52</v>
      </c>
      <c r="C26" s="16">
        <v>0</v>
      </c>
      <c r="D26" s="16">
        <v>0</v>
      </c>
      <c r="E26" s="16">
        <v>2</v>
      </c>
      <c r="F26" s="16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5</v>
      </c>
      <c r="M26" s="11">
        <v>0</v>
      </c>
      <c r="N26" s="11">
        <v>0</v>
      </c>
      <c r="O26" s="11">
        <v>0</v>
      </c>
      <c r="P26" s="11">
        <v>0</v>
      </c>
      <c r="Q26" s="12">
        <v>0</v>
      </c>
      <c r="R26" s="33">
        <f ca="1">SUMPRODUCT(LARGE(C26:Q26,ROW(INDIRECT("1:10"))))</f>
        <v>7</v>
      </c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</row>
    <row r="27" spans="1:32" s="8" customFormat="1" ht="14.45" x14ac:dyDescent="0.3">
      <c r="A27" s="15" t="s">
        <v>87</v>
      </c>
      <c r="B27" s="50" t="s">
        <v>52</v>
      </c>
      <c r="C27" s="16">
        <v>0</v>
      </c>
      <c r="D27" s="16">
        <v>0</v>
      </c>
      <c r="E27" s="16">
        <v>0</v>
      </c>
      <c r="F27" s="16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6</v>
      </c>
      <c r="O27" s="11">
        <v>0</v>
      </c>
      <c r="P27" s="11">
        <v>0</v>
      </c>
      <c r="Q27" s="12">
        <v>0</v>
      </c>
      <c r="R27" s="33">
        <f ca="1">SUMPRODUCT(LARGE(C27:Q27,ROW(INDIRECT("1:10"))))</f>
        <v>6</v>
      </c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1:32" ht="14.45" x14ac:dyDescent="0.3">
      <c r="A28" s="13" t="s">
        <v>36</v>
      </c>
      <c r="B28" s="27" t="s">
        <v>51</v>
      </c>
      <c r="C28" s="14">
        <v>0</v>
      </c>
      <c r="D28" s="14">
        <v>0</v>
      </c>
      <c r="E28" s="14">
        <v>0</v>
      </c>
      <c r="F28" s="14">
        <v>3</v>
      </c>
      <c r="G28" s="40">
        <v>0</v>
      </c>
      <c r="H28" s="40">
        <v>2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1">
        <v>0</v>
      </c>
      <c r="R28" s="42">
        <f ca="1">SUMPRODUCT(LARGE(C28:Q28,ROW(INDIRECT("1:10"))))</f>
        <v>5</v>
      </c>
    </row>
    <row r="29" spans="1:32" s="8" customFormat="1" ht="14.45" x14ac:dyDescent="0.3">
      <c r="A29" s="15" t="s">
        <v>44</v>
      </c>
      <c r="B29" s="28" t="s">
        <v>52</v>
      </c>
      <c r="C29" s="16">
        <v>0</v>
      </c>
      <c r="D29" s="16">
        <v>0</v>
      </c>
      <c r="E29" s="16">
        <v>4</v>
      </c>
      <c r="F29" s="16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1</v>
      </c>
      <c r="O29" s="11">
        <v>0</v>
      </c>
      <c r="P29" s="11">
        <v>0</v>
      </c>
      <c r="Q29" s="12">
        <v>0</v>
      </c>
      <c r="R29" s="33">
        <f ca="1">SUMPRODUCT(LARGE(C29:Q29,ROW(INDIRECT("1:10"))))</f>
        <v>5</v>
      </c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</row>
    <row r="30" spans="1:32" s="8" customFormat="1" ht="14.45" x14ac:dyDescent="0.3">
      <c r="A30" s="51" t="s">
        <v>94</v>
      </c>
      <c r="B30" s="28" t="s">
        <v>52</v>
      </c>
      <c r="C30" s="16">
        <v>0</v>
      </c>
      <c r="D30" s="16">
        <v>0</v>
      </c>
      <c r="E30" s="16">
        <v>0</v>
      </c>
      <c r="F30" s="16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4</v>
      </c>
      <c r="P30" s="11">
        <v>0</v>
      </c>
      <c r="Q30" s="12">
        <v>0</v>
      </c>
      <c r="R30" s="33">
        <v>4</v>
      </c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</row>
    <row r="31" spans="1:32" s="9" customFormat="1" ht="14.45" x14ac:dyDescent="0.3">
      <c r="A31" s="51" t="s">
        <v>96</v>
      </c>
      <c r="B31" s="28" t="s">
        <v>52</v>
      </c>
      <c r="C31" s="16">
        <v>0</v>
      </c>
      <c r="D31" s="16">
        <v>0</v>
      </c>
      <c r="E31" s="16">
        <v>0</v>
      </c>
      <c r="F31" s="16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4</v>
      </c>
      <c r="P31" s="11">
        <v>0</v>
      </c>
      <c r="Q31" s="12">
        <v>0</v>
      </c>
      <c r="R31" s="33">
        <v>4</v>
      </c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</row>
    <row r="32" spans="1:32" s="9" customFormat="1" ht="14.45" x14ac:dyDescent="0.3">
      <c r="A32" s="13" t="s">
        <v>38</v>
      </c>
      <c r="B32" s="27" t="s">
        <v>51</v>
      </c>
      <c r="C32" s="14">
        <v>0</v>
      </c>
      <c r="D32" s="14">
        <v>0</v>
      </c>
      <c r="E32" s="14">
        <v>3</v>
      </c>
      <c r="F32" s="14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1">
        <v>0</v>
      </c>
      <c r="R32" s="42">
        <f ca="1">SUMPRODUCT(LARGE(C32:Q32,ROW(INDIRECT("1:10"))))</f>
        <v>3</v>
      </c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</row>
    <row r="33" spans="1:32" s="8" customFormat="1" ht="14.45" x14ac:dyDescent="0.3">
      <c r="A33" s="15" t="s">
        <v>89</v>
      </c>
      <c r="B33" s="50" t="s">
        <v>52</v>
      </c>
      <c r="C33" s="16">
        <v>0</v>
      </c>
      <c r="D33" s="16">
        <v>0</v>
      </c>
      <c r="E33" s="16">
        <v>0</v>
      </c>
      <c r="F33" s="16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3</v>
      </c>
      <c r="O33" s="11">
        <v>0</v>
      </c>
      <c r="P33" s="11">
        <v>0</v>
      </c>
      <c r="Q33" s="12">
        <v>0</v>
      </c>
      <c r="R33" s="33">
        <f ca="1">SUMPRODUCT(LARGE(C33:Q33,ROW(INDIRECT("1:10"))))</f>
        <v>3</v>
      </c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s="8" customFormat="1" ht="14.45" x14ac:dyDescent="0.3">
      <c r="A34" s="15" t="s">
        <v>90</v>
      </c>
      <c r="B34" s="50" t="s">
        <v>52</v>
      </c>
      <c r="C34" s="16">
        <v>0</v>
      </c>
      <c r="D34" s="16">
        <v>0</v>
      </c>
      <c r="E34" s="16">
        <v>0</v>
      </c>
      <c r="F34" s="16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2</v>
      </c>
      <c r="O34" s="11">
        <v>1</v>
      </c>
      <c r="P34" s="11">
        <v>0</v>
      </c>
      <c r="Q34" s="12">
        <v>0</v>
      </c>
      <c r="R34" s="33">
        <f ca="1">SUMPRODUCT(LARGE(C34:Q34,ROW(INDIRECT("1:10"))))</f>
        <v>3</v>
      </c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s="8" customFormat="1" ht="14.45" x14ac:dyDescent="0.3">
      <c r="A35" s="15" t="s">
        <v>88</v>
      </c>
      <c r="B35" s="50" t="s">
        <v>52</v>
      </c>
      <c r="C35" s="16">
        <v>0</v>
      </c>
      <c r="D35" s="16">
        <v>0</v>
      </c>
      <c r="E35" s="16">
        <v>0</v>
      </c>
      <c r="F35" s="16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</v>
      </c>
      <c r="O35" s="11">
        <v>2</v>
      </c>
      <c r="P35" s="11">
        <v>0</v>
      </c>
      <c r="Q35" s="12">
        <v>0</v>
      </c>
      <c r="R35" s="33">
        <f ca="1">SUMPRODUCT(LARGE(C35:Q35,ROW(INDIRECT("1:10"))))</f>
        <v>3</v>
      </c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s="8" customFormat="1" ht="14.45" x14ac:dyDescent="0.3">
      <c r="A36" s="16" t="s">
        <v>42</v>
      </c>
      <c r="B36" s="47" t="s">
        <v>52</v>
      </c>
      <c r="C36" s="16">
        <v>0</v>
      </c>
      <c r="D36" s="16">
        <v>0</v>
      </c>
      <c r="E36" s="16">
        <v>2</v>
      </c>
      <c r="F36" s="16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2">
        <v>0</v>
      </c>
      <c r="R36" s="33">
        <f ca="1">SUMPRODUCT(LARGE(C36:Q36,ROW(INDIRECT("1:10"))))</f>
        <v>2</v>
      </c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s="8" customFormat="1" ht="14.45" x14ac:dyDescent="0.3">
      <c r="A37" s="16" t="s">
        <v>43</v>
      </c>
      <c r="B37" s="47" t="s">
        <v>52</v>
      </c>
      <c r="C37" s="16">
        <v>0</v>
      </c>
      <c r="D37" s="16">
        <v>0</v>
      </c>
      <c r="E37" s="16">
        <v>2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33">
        <f ca="1">SUMPRODUCT(LARGE(C37:Q37,ROW(INDIRECT("1:10"))))</f>
        <v>2</v>
      </c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s="8" customFormat="1" x14ac:dyDescent="0.25">
      <c r="A38" s="52" t="s">
        <v>79</v>
      </c>
      <c r="B38" s="47" t="s">
        <v>52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2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33">
        <f ca="1">SUMPRODUCT(LARGE(C38:Q38,ROW(INDIRECT("1:10"))))</f>
        <v>2</v>
      </c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32" s="8" customFormat="1" x14ac:dyDescent="0.25">
      <c r="A39" s="14" t="s">
        <v>24</v>
      </c>
      <c r="B39" s="38" t="s">
        <v>51</v>
      </c>
      <c r="C39" s="14">
        <v>0</v>
      </c>
      <c r="D39" s="14">
        <v>0</v>
      </c>
      <c r="E39" s="14">
        <v>2</v>
      </c>
      <c r="F39" s="14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2">
        <f ca="1">SUMPRODUCT(LARGE(C39:Q39,ROW(INDIRECT("1:10"))))</f>
        <v>2</v>
      </c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</row>
    <row r="40" spans="1:32" s="8" customFormat="1" x14ac:dyDescent="0.25">
      <c r="A40" s="14" t="s">
        <v>39</v>
      </c>
      <c r="B40" s="38" t="s">
        <v>51</v>
      </c>
      <c r="C40" s="14">
        <v>0</v>
      </c>
      <c r="D40" s="14">
        <v>0</v>
      </c>
      <c r="E40" s="14">
        <v>2</v>
      </c>
      <c r="F40" s="14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2">
        <f ca="1">SUMPRODUCT(LARGE(C40:Q40,ROW(INDIRECT("1:10"))))</f>
        <v>2</v>
      </c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</row>
    <row r="41" spans="1:32" s="8" customFormat="1" x14ac:dyDescent="0.25">
      <c r="A41" s="53" t="s">
        <v>74</v>
      </c>
      <c r="B41" s="38" t="s">
        <v>51</v>
      </c>
      <c r="C41" s="14">
        <v>0</v>
      </c>
      <c r="D41" s="14">
        <v>0</v>
      </c>
      <c r="E41" s="14">
        <v>0</v>
      </c>
      <c r="F41" s="14">
        <v>0</v>
      </c>
      <c r="G41" s="49">
        <v>0</v>
      </c>
      <c r="H41" s="49">
        <v>0</v>
      </c>
      <c r="I41" s="49">
        <v>2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2">
        <f ca="1">SUMPRODUCT(LARGE(C41:Q41,ROW(INDIRECT("1:10"))))</f>
        <v>2</v>
      </c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1:32" s="8" customFormat="1" x14ac:dyDescent="0.25">
      <c r="A42" s="16" t="s">
        <v>76</v>
      </c>
      <c r="B42" s="33" t="s">
        <v>52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2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33">
        <f ca="1">SUMPRODUCT(LARGE(C42:Q42,ROW(INDIRECT("1:10"))))</f>
        <v>2</v>
      </c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1:32" s="8" customFormat="1" x14ac:dyDescent="0.25">
      <c r="A43" s="16" t="s">
        <v>77</v>
      </c>
      <c r="B43" s="33" t="s">
        <v>52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2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33">
        <f ca="1">SUMPRODUCT(LARGE(C43:Q43,ROW(INDIRECT("1:10"))))</f>
        <v>2</v>
      </c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</row>
    <row r="44" spans="1:32" s="8" customFormat="1" x14ac:dyDescent="0.25">
      <c r="A44" s="16" t="s">
        <v>86</v>
      </c>
      <c r="B44" s="33" t="s">
        <v>52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2</v>
      </c>
      <c r="O44" s="16">
        <v>0</v>
      </c>
      <c r="P44" s="16">
        <v>0</v>
      </c>
      <c r="Q44" s="16">
        <v>0</v>
      </c>
      <c r="R44" s="33">
        <f ca="1">SUMPRODUCT(LARGE(C44:Q44,ROW(INDIRECT("1:10"))))</f>
        <v>2</v>
      </c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</row>
    <row r="45" spans="1:32" s="8" customFormat="1" x14ac:dyDescent="0.25">
      <c r="A45" s="14" t="s">
        <v>41</v>
      </c>
      <c r="B45" s="38" t="s">
        <v>51</v>
      </c>
      <c r="C45" s="14">
        <v>0</v>
      </c>
      <c r="D45" s="14">
        <v>0</v>
      </c>
      <c r="E45" s="14">
        <v>1</v>
      </c>
      <c r="F45" s="14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1</v>
      </c>
      <c r="P45" s="49">
        <v>0</v>
      </c>
      <c r="Q45" s="49">
        <v>0</v>
      </c>
      <c r="R45" s="42">
        <f ca="1">SUMPRODUCT(LARGE(C45:Q45,ROW(INDIRECT("1:10"))))</f>
        <v>2</v>
      </c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</row>
    <row r="46" spans="1:32" s="8" customFormat="1" x14ac:dyDescent="0.25">
      <c r="A46" s="52" t="s">
        <v>95</v>
      </c>
      <c r="B46" s="47" t="s">
        <v>52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2</v>
      </c>
      <c r="P46" s="16">
        <v>0</v>
      </c>
      <c r="Q46" s="16">
        <v>0</v>
      </c>
      <c r="R46" s="33">
        <v>2</v>
      </c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</row>
    <row r="47" spans="1:32" s="8" customFormat="1" x14ac:dyDescent="0.25">
      <c r="A47" s="52" t="s">
        <v>97</v>
      </c>
      <c r="B47" s="47" t="s">
        <v>52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2</v>
      </c>
      <c r="P47" s="16">
        <v>0</v>
      </c>
      <c r="Q47" s="16">
        <v>0</v>
      </c>
      <c r="R47" s="33">
        <v>2</v>
      </c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</row>
    <row r="48" spans="1:32" x14ac:dyDescent="0.25">
      <c r="A48" s="52" t="s">
        <v>78</v>
      </c>
      <c r="B48" s="47" t="s">
        <v>52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1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33">
        <f ca="1">SUMPRODUCT(LARGE(C48:Q48,ROW(INDIRECT("1:10"))))</f>
        <v>1</v>
      </c>
    </row>
    <row r="49" spans="1:18" x14ac:dyDescent="0.25">
      <c r="A49" s="16" t="s">
        <v>48</v>
      </c>
      <c r="B49" s="47" t="s">
        <v>52</v>
      </c>
      <c r="C49" s="16">
        <v>0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33">
        <f ca="1">SUMPRODUCT(LARGE(C49:Q49,ROW(INDIRECT("1:10"))))</f>
        <v>1</v>
      </c>
    </row>
    <row r="50" spans="1:18" x14ac:dyDescent="0.25">
      <c r="A50" s="16" t="s">
        <v>49</v>
      </c>
      <c r="B50" s="47" t="s">
        <v>52</v>
      </c>
      <c r="C50" s="16">
        <v>0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33">
        <f ca="1">SUMPRODUCT(LARGE(C50:Q50,ROW(INDIRECT("1:10"))))</f>
        <v>1</v>
      </c>
    </row>
    <row r="51" spans="1:18" x14ac:dyDescent="0.25">
      <c r="A51" s="14" t="s">
        <v>40</v>
      </c>
      <c r="B51" s="38" t="s">
        <v>51</v>
      </c>
      <c r="C51" s="14">
        <v>0</v>
      </c>
      <c r="D51" s="14">
        <v>0</v>
      </c>
      <c r="E51" s="14">
        <v>1</v>
      </c>
      <c r="F51" s="14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2">
        <f ca="1">SUMPRODUCT(LARGE(C51:Q51,ROW(INDIRECT("1:10"))))</f>
        <v>1</v>
      </c>
    </row>
    <row r="52" spans="1:18" x14ac:dyDescent="0.25">
      <c r="R52" s="37"/>
    </row>
    <row r="53" spans="1:18" x14ac:dyDescent="0.25">
      <c r="R53" s="37"/>
    </row>
    <row r="54" spans="1:18" x14ac:dyDescent="0.25">
      <c r="R54" s="37"/>
    </row>
    <row r="55" spans="1:18" x14ac:dyDescent="0.25">
      <c r="R55" s="37"/>
    </row>
    <row r="56" spans="1:18" x14ac:dyDescent="0.25">
      <c r="R56" s="37"/>
    </row>
    <row r="57" spans="1:18" x14ac:dyDescent="0.25">
      <c r="A57" s="29" t="s">
        <v>68</v>
      </c>
      <c r="B57" s="30"/>
      <c r="C57" s="31"/>
      <c r="D57" s="29"/>
      <c r="E57" s="29"/>
      <c r="F57" s="29"/>
      <c r="G57" s="29"/>
      <c r="R57" s="37"/>
    </row>
    <row r="58" spans="1:18" x14ac:dyDescent="0.25">
      <c r="A58" s="29" t="s">
        <v>69</v>
      </c>
      <c r="B58" s="30"/>
      <c r="C58" s="31"/>
      <c r="D58" s="29"/>
      <c r="E58" s="29"/>
      <c r="F58" s="29"/>
      <c r="G58" s="29"/>
      <c r="R58" s="37"/>
    </row>
    <row r="59" spans="1:18" x14ac:dyDescent="0.25">
      <c r="A59" s="29" t="s">
        <v>70</v>
      </c>
      <c r="B59" s="30"/>
      <c r="C59" s="31"/>
      <c r="D59" s="29"/>
      <c r="E59" s="29"/>
      <c r="F59" s="29"/>
      <c r="G59" s="29"/>
      <c r="R59" s="37"/>
    </row>
    <row r="60" spans="1:18" x14ac:dyDescent="0.25">
      <c r="R60" s="37"/>
    </row>
    <row r="61" spans="1:18" x14ac:dyDescent="0.25">
      <c r="R61" s="37"/>
    </row>
    <row r="62" spans="1:18" x14ac:dyDescent="0.25">
      <c r="R62" s="37"/>
    </row>
    <row r="63" spans="1:18" x14ac:dyDescent="0.25">
      <c r="R63" s="37"/>
    </row>
    <row r="64" spans="1:18" x14ac:dyDescent="0.25">
      <c r="R64" s="37"/>
    </row>
    <row r="65" spans="18:18" x14ac:dyDescent="0.25">
      <c r="R65" s="37"/>
    </row>
    <row r="66" spans="18:18" x14ac:dyDescent="0.25">
      <c r="R66" s="37"/>
    </row>
    <row r="67" spans="18:18" x14ac:dyDescent="0.25">
      <c r="R67" s="37"/>
    </row>
    <row r="68" spans="18:18" x14ac:dyDescent="0.25">
      <c r="R68" s="37"/>
    </row>
    <row r="69" spans="18:18" x14ac:dyDescent="0.25">
      <c r="R69" s="37"/>
    </row>
    <row r="70" spans="18:18" x14ac:dyDescent="0.25">
      <c r="R70" s="37"/>
    </row>
    <row r="71" spans="18:18" x14ac:dyDescent="0.25">
      <c r="R71" s="37"/>
    </row>
    <row r="72" spans="18:18" x14ac:dyDescent="0.25">
      <c r="R72" s="37"/>
    </row>
    <row r="73" spans="18:18" x14ac:dyDescent="0.25">
      <c r="R73" s="37"/>
    </row>
    <row r="74" spans="18:18" x14ac:dyDescent="0.25">
      <c r="R74" s="37"/>
    </row>
    <row r="75" spans="18:18" x14ac:dyDescent="0.25">
      <c r="R75" s="37"/>
    </row>
    <row r="76" spans="18:18" x14ac:dyDescent="0.25">
      <c r="R76" s="37"/>
    </row>
    <row r="77" spans="18:18" x14ac:dyDescent="0.25">
      <c r="R77" s="37"/>
    </row>
    <row r="78" spans="18:18" x14ac:dyDescent="0.25">
      <c r="R78" s="37"/>
    </row>
    <row r="79" spans="18:18" x14ac:dyDescent="0.25">
      <c r="R79" s="37"/>
    </row>
    <row r="80" spans="18:18" x14ac:dyDescent="0.25">
      <c r="R80" s="37"/>
    </row>
    <row r="81" spans="18:18" x14ac:dyDescent="0.25">
      <c r="R81" s="37"/>
    </row>
    <row r="82" spans="18:18" x14ac:dyDescent="0.25">
      <c r="R82" s="37"/>
    </row>
    <row r="83" spans="18:18" x14ac:dyDescent="0.25">
      <c r="R83" s="37"/>
    </row>
    <row r="84" spans="18:18" x14ac:dyDescent="0.25">
      <c r="R84" s="37"/>
    </row>
    <row r="85" spans="18:18" x14ac:dyDescent="0.25">
      <c r="R85" s="37"/>
    </row>
    <row r="86" spans="18:18" x14ac:dyDescent="0.25">
      <c r="R86" s="37"/>
    </row>
    <row r="87" spans="18:18" x14ac:dyDescent="0.25">
      <c r="R87" s="37"/>
    </row>
    <row r="88" spans="18:18" x14ac:dyDescent="0.25">
      <c r="R88" s="37"/>
    </row>
    <row r="89" spans="18:18" x14ac:dyDescent="0.25">
      <c r="R89" s="37"/>
    </row>
    <row r="90" spans="18:18" x14ac:dyDescent="0.25">
      <c r="R90" s="37"/>
    </row>
    <row r="91" spans="18:18" x14ac:dyDescent="0.25">
      <c r="R91" s="37"/>
    </row>
    <row r="92" spans="18:18" x14ac:dyDescent="0.25">
      <c r="R92" s="37"/>
    </row>
    <row r="93" spans="18:18" x14ac:dyDescent="0.25">
      <c r="R93" s="37"/>
    </row>
    <row r="94" spans="18:18" x14ac:dyDescent="0.25">
      <c r="R94" s="37"/>
    </row>
    <row r="95" spans="18:18" x14ac:dyDescent="0.25">
      <c r="R95" s="37"/>
    </row>
    <row r="96" spans="18:18" x14ac:dyDescent="0.25">
      <c r="R96" s="37"/>
    </row>
    <row r="97" spans="18:18" x14ac:dyDescent="0.25">
      <c r="R97" s="37"/>
    </row>
  </sheetData>
  <autoFilter ref="R1:R97">
    <sortState ref="A2:R85">
      <sortCondition descending="1" ref="R1:R85"/>
    </sortState>
  </autoFilter>
  <sortState ref="A2:R51">
    <sortCondition descending="1" ref="R2:R5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S13" sqref="S13"/>
    </sheetView>
  </sheetViews>
  <sheetFormatPr defaultRowHeight="15" x14ac:dyDescent="0.25"/>
  <cols>
    <col min="1" max="1" width="38.85546875" bestFit="1" customWidth="1"/>
    <col min="18" max="18" width="18.7109375" style="1" customWidth="1"/>
  </cols>
  <sheetData>
    <row r="1" spans="1:19" x14ac:dyDescent="0.3">
      <c r="A1" s="29" t="s">
        <v>29</v>
      </c>
      <c r="B1" s="30" t="s">
        <v>50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5</v>
      </c>
      <c r="P1" s="2" t="s">
        <v>15</v>
      </c>
      <c r="Q1" s="2" t="s">
        <v>16</v>
      </c>
      <c r="R1" s="32" t="s">
        <v>83</v>
      </c>
    </row>
    <row r="2" spans="1:19" x14ac:dyDescent="0.3">
      <c r="A2" s="10" t="s">
        <v>18</v>
      </c>
      <c r="B2" s="26" t="s">
        <v>52</v>
      </c>
      <c r="C2" s="11">
        <v>0</v>
      </c>
      <c r="D2" s="11">
        <v>5</v>
      </c>
      <c r="E2" s="11">
        <v>0</v>
      </c>
      <c r="F2" s="11">
        <v>2</v>
      </c>
      <c r="G2" s="11">
        <v>7</v>
      </c>
      <c r="H2" s="11">
        <v>10</v>
      </c>
      <c r="I2" s="11">
        <v>1</v>
      </c>
      <c r="J2" s="11">
        <v>2</v>
      </c>
      <c r="K2" s="11">
        <v>3</v>
      </c>
      <c r="L2" s="11">
        <v>2</v>
      </c>
      <c r="M2" s="11">
        <v>5</v>
      </c>
      <c r="N2" s="11">
        <v>2</v>
      </c>
      <c r="O2" s="11">
        <v>2</v>
      </c>
      <c r="P2" s="11">
        <v>7</v>
      </c>
      <c r="Q2" s="12">
        <v>0</v>
      </c>
      <c r="R2" s="33">
        <f t="shared" ref="R2:R34" ca="1" si="0">SUMPRODUCT(LARGE(C2:Q2,ROW(INDIRECT("1:10"))))</f>
        <v>45</v>
      </c>
      <c r="S2" s="29"/>
    </row>
    <row r="3" spans="1:19" x14ac:dyDescent="0.3">
      <c r="A3" s="15" t="s">
        <v>0</v>
      </c>
      <c r="B3" s="28" t="s">
        <v>52</v>
      </c>
      <c r="C3" s="16">
        <v>10</v>
      </c>
      <c r="D3" s="16">
        <v>7</v>
      </c>
      <c r="E3" s="16">
        <v>2</v>
      </c>
      <c r="F3" s="16">
        <v>5</v>
      </c>
      <c r="G3" s="11">
        <v>5</v>
      </c>
      <c r="H3" s="11">
        <v>2</v>
      </c>
      <c r="I3" s="11">
        <v>5</v>
      </c>
      <c r="J3" s="11">
        <v>2</v>
      </c>
      <c r="K3" s="11">
        <v>1</v>
      </c>
      <c r="L3" s="11">
        <v>0</v>
      </c>
      <c r="M3" s="11">
        <v>2</v>
      </c>
      <c r="N3" s="11">
        <v>0</v>
      </c>
      <c r="O3" s="11">
        <v>3</v>
      </c>
      <c r="P3" s="11">
        <v>0</v>
      </c>
      <c r="Q3" s="12">
        <v>1</v>
      </c>
      <c r="R3" s="33">
        <f t="shared" ca="1" si="0"/>
        <v>43</v>
      </c>
      <c r="S3" s="29"/>
    </row>
    <row r="4" spans="1:19" x14ac:dyDescent="0.3">
      <c r="A4" s="15" t="s">
        <v>31</v>
      </c>
      <c r="B4" s="28" t="s">
        <v>52</v>
      </c>
      <c r="C4" s="16">
        <v>0</v>
      </c>
      <c r="D4" s="16">
        <v>0</v>
      </c>
      <c r="E4" s="16">
        <v>9</v>
      </c>
      <c r="F4" s="16">
        <v>9</v>
      </c>
      <c r="G4" s="11">
        <v>0</v>
      </c>
      <c r="H4" s="11">
        <v>0</v>
      </c>
      <c r="I4" s="11">
        <v>0</v>
      </c>
      <c r="J4" s="11">
        <v>0</v>
      </c>
      <c r="K4" s="11">
        <v>9</v>
      </c>
      <c r="L4" s="11">
        <v>0</v>
      </c>
      <c r="M4" s="11">
        <v>1</v>
      </c>
      <c r="N4" s="11">
        <v>0</v>
      </c>
      <c r="O4" s="11">
        <v>1</v>
      </c>
      <c r="P4" s="11">
        <v>0</v>
      </c>
      <c r="Q4" s="12">
        <v>0</v>
      </c>
      <c r="R4" s="33">
        <f t="shared" ca="1" si="0"/>
        <v>29</v>
      </c>
      <c r="S4" s="29"/>
    </row>
    <row r="5" spans="1:19" x14ac:dyDescent="0.3">
      <c r="A5" s="15" t="s">
        <v>19</v>
      </c>
      <c r="B5" s="28" t="s">
        <v>52</v>
      </c>
      <c r="C5" s="16">
        <v>0</v>
      </c>
      <c r="D5" s="16">
        <v>0</v>
      </c>
      <c r="E5" s="16">
        <v>2</v>
      </c>
      <c r="F5" s="16">
        <v>2</v>
      </c>
      <c r="G5" s="11">
        <v>2</v>
      </c>
      <c r="H5" s="11">
        <v>2</v>
      </c>
      <c r="I5" s="11">
        <v>4</v>
      </c>
      <c r="J5" s="11">
        <v>2</v>
      </c>
      <c r="K5" s="11">
        <v>1</v>
      </c>
      <c r="L5" s="11">
        <v>2</v>
      </c>
      <c r="M5" s="11">
        <v>0</v>
      </c>
      <c r="N5" s="11">
        <v>0</v>
      </c>
      <c r="O5" s="11">
        <v>0</v>
      </c>
      <c r="P5" s="11">
        <v>0</v>
      </c>
      <c r="Q5" s="12">
        <v>0</v>
      </c>
      <c r="R5" s="33">
        <f t="shared" ca="1" si="0"/>
        <v>17</v>
      </c>
      <c r="S5" s="29"/>
    </row>
    <row r="6" spans="1:19" x14ac:dyDescent="0.3">
      <c r="A6" s="15" t="s">
        <v>21</v>
      </c>
      <c r="B6" s="28" t="s">
        <v>52</v>
      </c>
      <c r="C6" s="16">
        <v>0</v>
      </c>
      <c r="D6" s="16">
        <v>0</v>
      </c>
      <c r="E6" s="16">
        <v>1</v>
      </c>
      <c r="F6" s="16">
        <v>0</v>
      </c>
      <c r="G6" s="11">
        <v>0</v>
      </c>
      <c r="H6" s="11">
        <v>0</v>
      </c>
      <c r="I6" s="11">
        <v>2</v>
      </c>
      <c r="J6" s="11">
        <v>10</v>
      </c>
      <c r="K6" s="11">
        <v>2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2">
        <v>0</v>
      </c>
      <c r="R6" s="33">
        <f t="shared" ca="1" si="0"/>
        <v>15</v>
      </c>
      <c r="S6" s="29"/>
    </row>
    <row r="7" spans="1:19" x14ac:dyDescent="0.3">
      <c r="A7" s="15" t="s">
        <v>28</v>
      </c>
      <c r="B7" s="28" t="s">
        <v>52</v>
      </c>
      <c r="C7" s="16">
        <v>0</v>
      </c>
      <c r="D7" s="16">
        <v>4</v>
      </c>
      <c r="E7" s="16">
        <v>1</v>
      </c>
      <c r="F7" s="16">
        <v>2</v>
      </c>
      <c r="G7" s="11">
        <v>0</v>
      </c>
      <c r="H7" s="11">
        <v>0</v>
      </c>
      <c r="I7" s="11">
        <v>0</v>
      </c>
      <c r="J7" s="11">
        <v>4</v>
      </c>
      <c r="K7" s="11">
        <v>2</v>
      </c>
      <c r="L7" s="11">
        <v>0</v>
      </c>
      <c r="M7" s="11">
        <v>2</v>
      </c>
      <c r="N7" s="11">
        <v>0</v>
      </c>
      <c r="O7" s="11">
        <v>0</v>
      </c>
      <c r="P7" s="11">
        <v>0</v>
      </c>
      <c r="Q7" s="12">
        <v>0</v>
      </c>
      <c r="R7" s="33">
        <f t="shared" ca="1" si="0"/>
        <v>15</v>
      </c>
      <c r="S7" s="29"/>
    </row>
    <row r="8" spans="1:19" x14ac:dyDescent="0.3">
      <c r="A8" s="15" t="s">
        <v>35</v>
      </c>
      <c r="B8" s="28" t="s">
        <v>52</v>
      </c>
      <c r="C8" s="16">
        <v>0</v>
      </c>
      <c r="D8" s="16">
        <v>0</v>
      </c>
      <c r="E8" s="16">
        <v>0</v>
      </c>
      <c r="F8" s="16">
        <v>2</v>
      </c>
      <c r="G8" s="11">
        <v>0</v>
      </c>
      <c r="H8" s="11">
        <v>3</v>
      </c>
      <c r="I8" s="11">
        <v>3</v>
      </c>
      <c r="J8" s="11">
        <v>0</v>
      </c>
      <c r="K8" s="11">
        <v>6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2">
        <v>0</v>
      </c>
      <c r="R8" s="33">
        <f t="shared" ca="1" si="0"/>
        <v>14</v>
      </c>
    </row>
    <row r="9" spans="1:19" x14ac:dyDescent="0.3">
      <c r="A9" s="15" t="s">
        <v>32</v>
      </c>
      <c r="B9" s="50" t="s">
        <v>52</v>
      </c>
      <c r="C9" s="16">
        <v>0</v>
      </c>
      <c r="D9" s="16">
        <v>0</v>
      </c>
      <c r="E9" s="16">
        <v>5</v>
      </c>
      <c r="F9" s="16">
        <v>3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1</v>
      </c>
      <c r="N9" s="11">
        <v>4</v>
      </c>
      <c r="O9" s="11">
        <v>1</v>
      </c>
      <c r="P9" s="11">
        <v>0</v>
      </c>
      <c r="Q9" s="12">
        <v>0</v>
      </c>
      <c r="R9" s="33">
        <f t="shared" ca="1" si="0"/>
        <v>14</v>
      </c>
    </row>
    <row r="10" spans="1:19" x14ac:dyDescent="0.3">
      <c r="A10" s="15" t="s">
        <v>45</v>
      </c>
      <c r="B10" s="50" t="s">
        <v>52</v>
      </c>
      <c r="C10" s="16">
        <v>0</v>
      </c>
      <c r="D10" s="16">
        <v>0</v>
      </c>
      <c r="E10" s="16">
        <v>1</v>
      </c>
      <c r="F10" s="16">
        <v>0</v>
      </c>
      <c r="G10" s="11">
        <v>0</v>
      </c>
      <c r="H10" s="11">
        <v>0</v>
      </c>
      <c r="I10" s="11">
        <v>0</v>
      </c>
      <c r="J10" s="11">
        <v>2</v>
      </c>
      <c r="K10" s="11">
        <v>4</v>
      </c>
      <c r="L10" s="11">
        <v>0</v>
      </c>
      <c r="M10" s="11">
        <v>4</v>
      </c>
      <c r="N10" s="11">
        <v>0</v>
      </c>
      <c r="O10" s="11">
        <v>1</v>
      </c>
      <c r="P10" s="11">
        <v>0</v>
      </c>
      <c r="Q10" s="12">
        <v>0</v>
      </c>
      <c r="R10" s="33">
        <f t="shared" ca="1" si="0"/>
        <v>12</v>
      </c>
    </row>
    <row r="11" spans="1:19" x14ac:dyDescent="0.3">
      <c r="A11" s="15" t="s">
        <v>47</v>
      </c>
      <c r="B11" s="50" t="s">
        <v>52</v>
      </c>
      <c r="C11" s="16">
        <v>0</v>
      </c>
      <c r="D11" s="16">
        <v>0</v>
      </c>
      <c r="E11" s="16">
        <v>2</v>
      </c>
      <c r="F11" s="16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10</v>
      </c>
      <c r="P11" s="11">
        <v>0</v>
      </c>
      <c r="Q11" s="12">
        <v>0</v>
      </c>
      <c r="R11" s="33">
        <f t="shared" ca="1" si="0"/>
        <v>12</v>
      </c>
    </row>
    <row r="12" spans="1:19" x14ac:dyDescent="0.3">
      <c r="A12" s="15" t="s">
        <v>85</v>
      </c>
      <c r="B12" s="50" t="s">
        <v>52</v>
      </c>
      <c r="C12" s="16">
        <v>0</v>
      </c>
      <c r="D12" s="16">
        <v>0</v>
      </c>
      <c r="E12" s="16">
        <v>0</v>
      </c>
      <c r="F12" s="16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9</v>
      </c>
      <c r="O12" s="11">
        <v>2</v>
      </c>
      <c r="P12" s="11">
        <v>0</v>
      </c>
      <c r="Q12" s="12">
        <v>0</v>
      </c>
      <c r="R12" s="33">
        <f t="shared" ca="1" si="0"/>
        <v>11</v>
      </c>
    </row>
    <row r="13" spans="1:19" x14ac:dyDescent="0.3">
      <c r="A13" s="15" t="s">
        <v>80</v>
      </c>
      <c r="B13" s="50" t="s">
        <v>52</v>
      </c>
      <c r="C13" s="16">
        <v>0</v>
      </c>
      <c r="D13" s="16">
        <v>0</v>
      </c>
      <c r="E13" s="16">
        <v>0</v>
      </c>
      <c r="F13" s="16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10</v>
      </c>
      <c r="M13" s="11">
        <v>0</v>
      </c>
      <c r="N13" s="11">
        <v>0</v>
      </c>
      <c r="O13" s="11">
        <v>0</v>
      </c>
      <c r="P13" s="11">
        <v>0</v>
      </c>
      <c r="Q13" s="12">
        <v>0</v>
      </c>
      <c r="R13" s="33">
        <f t="shared" ca="1" si="0"/>
        <v>10</v>
      </c>
    </row>
    <row r="14" spans="1:19" x14ac:dyDescent="0.3">
      <c r="A14" s="15" t="s">
        <v>26</v>
      </c>
      <c r="B14" s="50" t="s">
        <v>52</v>
      </c>
      <c r="C14" s="16">
        <v>0</v>
      </c>
      <c r="D14" s="16">
        <v>0</v>
      </c>
      <c r="E14" s="16">
        <v>2</v>
      </c>
      <c r="F14" s="16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4</v>
      </c>
      <c r="M14" s="11">
        <v>0</v>
      </c>
      <c r="N14" s="11">
        <v>0</v>
      </c>
      <c r="O14" s="11">
        <v>2</v>
      </c>
      <c r="P14" s="11">
        <v>0</v>
      </c>
      <c r="Q14" s="12">
        <v>0</v>
      </c>
      <c r="R14" s="33">
        <f t="shared" ca="1" si="0"/>
        <v>8</v>
      </c>
    </row>
    <row r="15" spans="1:19" x14ac:dyDescent="0.3">
      <c r="A15" s="15" t="s">
        <v>22</v>
      </c>
      <c r="B15" s="50" t="s">
        <v>52</v>
      </c>
      <c r="C15" s="16">
        <v>0</v>
      </c>
      <c r="D15" s="16">
        <v>0</v>
      </c>
      <c r="E15" s="16">
        <v>3</v>
      </c>
      <c r="F15" s="16">
        <v>0</v>
      </c>
      <c r="G15" s="11">
        <v>0</v>
      </c>
      <c r="H15" s="11">
        <v>2</v>
      </c>
      <c r="I15" s="11">
        <v>2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2">
        <v>0</v>
      </c>
      <c r="R15" s="33">
        <f t="shared" ca="1" si="0"/>
        <v>7</v>
      </c>
    </row>
    <row r="16" spans="1:19" x14ac:dyDescent="0.3">
      <c r="A16" s="15" t="s">
        <v>46</v>
      </c>
      <c r="B16" s="50" t="s">
        <v>52</v>
      </c>
      <c r="C16" s="16">
        <v>0</v>
      </c>
      <c r="D16" s="16">
        <v>0</v>
      </c>
      <c r="E16" s="16">
        <v>2</v>
      </c>
      <c r="F16" s="16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5</v>
      </c>
      <c r="M16" s="11">
        <v>0</v>
      </c>
      <c r="N16" s="11">
        <v>0</v>
      </c>
      <c r="O16" s="11">
        <v>0</v>
      </c>
      <c r="P16" s="11">
        <v>0</v>
      </c>
      <c r="Q16" s="12">
        <v>0</v>
      </c>
      <c r="R16" s="33">
        <f t="shared" ca="1" si="0"/>
        <v>7</v>
      </c>
    </row>
    <row r="17" spans="1:18" x14ac:dyDescent="0.3">
      <c r="A17" s="15" t="s">
        <v>87</v>
      </c>
      <c r="B17" s="50" t="s">
        <v>52</v>
      </c>
      <c r="C17" s="16">
        <v>0</v>
      </c>
      <c r="D17" s="16">
        <v>0</v>
      </c>
      <c r="E17" s="16">
        <v>0</v>
      </c>
      <c r="F17" s="16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6</v>
      </c>
      <c r="O17" s="11">
        <v>0</v>
      </c>
      <c r="P17" s="11">
        <v>0</v>
      </c>
      <c r="Q17" s="12">
        <v>0</v>
      </c>
      <c r="R17" s="33">
        <f t="shared" ca="1" si="0"/>
        <v>6</v>
      </c>
    </row>
    <row r="18" spans="1:18" x14ac:dyDescent="0.3">
      <c r="A18" s="15" t="s">
        <v>44</v>
      </c>
      <c r="B18" s="50" t="s">
        <v>52</v>
      </c>
      <c r="C18" s="16">
        <v>0</v>
      </c>
      <c r="D18" s="16">
        <v>0</v>
      </c>
      <c r="E18" s="16">
        <v>4</v>
      </c>
      <c r="F18" s="16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</v>
      </c>
      <c r="O18" s="11">
        <v>0</v>
      </c>
      <c r="P18" s="11">
        <v>0</v>
      </c>
      <c r="Q18" s="12">
        <v>0</v>
      </c>
      <c r="R18" s="33">
        <f t="shared" ca="1" si="0"/>
        <v>5</v>
      </c>
    </row>
    <row r="19" spans="1:18" x14ac:dyDescent="0.3">
      <c r="A19" s="51" t="s">
        <v>94</v>
      </c>
      <c r="B19" s="28" t="s">
        <v>52</v>
      </c>
      <c r="C19" s="16">
        <v>0</v>
      </c>
      <c r="D19" s="16">
        <v>0</v>
      </c>
      <c r="E19" s="16">
        <v>0</v>
      </c>
      <c r="F19" s="16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4</v>
      </c>
      <c r="P19" s="11">
        <v>0</v>
      </c>
      <c r="Q19" s="12">
        <v>0</v>
      </c>
      <c r="R19" s="33">
        <f t="shared" ca="1" si="0"/>
        <v>4</v>
      </c>
    </row>
    <row r="20" spans="1:18" x14ac:dyDescent="0.3">
      <c r="A20" s="52" t="s">
        <v>96</v>
      </c>
      <c r="B20" s="47" t="s">
        <v>52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4</v>
      </c>
      <c r="P20" s="16">
        <v>0</v>
      </c>
      <c r="Q20" s="16">
        <v>0</v>
      </c>
      <c r="R20" s="33">
        <f t="shared" ca="1" si="0"/>
        <v>4</v>
      </c>
    </row>
    <row r="21" spans="1:18" x14ac:dyDescent="0.3">
      <c r="A21" s="16" t="s">
        <v>89</v>
      </c>
      <c r="B21" s="33" t="s">
        <v>52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3</v>
      </c>
      <c r="O21" s="16">
        <v>0</v>
      </c>
      <c r="P21" s="16">
        <v>0</v>
      </c>
      <c r="Q21" s="16">
        <v>0</v>
      </c>
      <c r="R21" s="33">
        <f t="shared" ca="1" si="0"/>
        <v>3</v>
      </c>
    </row>
    <row r="22" spans="1:18" x14ac:dyDescent="0.3">
      <c r="A22" s="16" t="s">
        <v>90</v>
      </c>
      <c r="B22" s="33" t="s">
        <v>52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2</v>
      </c>
      <c r="O22" s="16">
        <v>1</v>
      </c>
      <c r="P22" s="16">
        <v>0</v>
      </c>
      <c r="Q22" s="16">
        <v>0</v>
      </c>
      <c r="R22" s="33">
        <f t="shared" ca="1" si="0"/>
        <v>3</v>
      </c>
    </row>
    <row r="23" spans="1:18" x14ac:dyDescent="0.3">
      <c r="A23" s="16" t="s">
        <v>88</v>
      </c>
      <c r="B23" s="33" t="s">
        <v>52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1</v>
      </c>
      <c r="O23" s="16">
        <v>2</v>
      </c>
      <c r="P23" s="16">
        <v>0</v>
      </c>
      <c r="Q23" s="16">
        <v>0</v>
      </c>
      <c r="R23" s="33">
        <f t="shared" ca="1" si="0"/>
        <v>3</v>
      </c>
    </row>
    <row r="24" spans="1:18" x14ac:dyDescent="0.3">
      <c r="A24" s="16" t="s">
        <v>79</v>
      </c>
      <c r="B24" s="33" t="s">
        <v>52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2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33">
        <f t="shared" ca="1" si="0"/>
        <v>2</v>
      </c>
    </row>
    <row r="25" spans="1:18" x14ac:dyDescent="0.3">
      <c r="A25" s="16" t="s">
        <v>42</v>
      </c>
      <c r="B25" s="33" t="s">
        <v>52</v>
      </c>
      <c r="C25" s="16">
        <v>0</v>
      </c>
      <c r="D25" s="16">
        <v>0</v>
      </c>
      <c r="E25" s="16">
        <v>2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33">
        <f t="shared" ca="1" si="0"/>
        <v>2</v>
      </c>
    </row>
    <row r="26" spans="1:18" x14ac:dyDescent="0.3">
      <c r="A26" s="16" t="s">
        <v>43</v>
      </c>
      <c r="B26" s="33" t="s">
        <v>52</v>
      </c>
      <c r="C26" s="16">
        <v>0</v>
      </c>
      <c r="D26" s="16">
        <v>0</v>
      </c>
      <c r="E26" s="16">
        <v>2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33">
        <f t="shared" ca="1" si="0"/>
        <v>2</v>
      </c>
    </row>
    <row r="27" spans="1:18" x14ac:dyDescent="0.3">
      <c r="A27" s="16" t="s">
        <v>86</v>
      </c>
      <c r="B27" s="33" t="s">
        <v>52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2</v>
      </c>
      <c r="O27" s="16">
        <v>0</v>
      </c>
      <c r="P27" s="16">
        <v>0</v>
      </c>
      <c r="Q27" s="16">
        <v>0</v>
      </c>
      <c r="R27" s="33">
        <f t="shared" ca="1" si="0"/>
        <v>2</v>
      </c>
    </row>
    <row r="28" spans="1:18" x14ac:dyDescent="0.3">
      <c r="A28" s="52" t="s">
        <v>95</v>
      </c>
      <c r="B28" s="47" t="s">
        <v>52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2</v>
      </c>
      <c r="P28" s="16">
        <v>0</v>
      </c>
      <c r="Q28" s="16">
        <v>0</v>
      </c>
      <c r="R28" s="33">
        <f t="shared" ca="1" si="0"/>
        <v>2</v>
      </c>
    </row>
    <row r="29" spans="1:18" x14ac:dyDescent="0.3">
      <c r="A29" s="52" t="s">
        <v>97</v>
      </c>
      <c r="B29" s="47" t="s">
        <v>52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2</v>
      </c>
      <c r="P29" s="16">
        <v>0</v>
      </c>
      <c r="Q29" s="16">
        <v>0</v>
      </c>
      <c r="R29" s="33">
        <f t="shared" ca="1" si="0"/>
        <v>2</v>
      </c>
    </row>
    <row r="30" spans="1:18" x14ac:dyDescent="0.3">
      <c r="A30" s="16" t="s">
        <v>48</v>
      </c>
      <c r="B30" s="33" t="s">
        <v>52</v>
      </c>
      <c r="C30" s="16">
        <v>0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33">
        <f t="shared" ca="1" si="0"/>
        <v>1</v>
      </c>
    </row>
    <row r="31" spans="1:18" x14ac:dyDescent="0.3">
      <c r="A31" s="16" t="s">
        <v>49</v>
      </c>
      <c r="B31" s="33" t="s">
        <v>52</v>
      </c>
      <c r="C31" s="16"/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33">
        <f t="shared" ca="1" si="0"/>
        <v>1</v>
      </c>
    </row>
    <row r="32" spans="1:18" x14ac:dyDescent="0.3">
      <c r="A32" s="16" t="s">
        <v>75</v>
      </c>
      <c r="B32" s="33" t="s">
        <v>52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33">
        <f t="shared" ca="1" si="0"/>
        <v>1</v>
      </c>
    </row>
    <row r="33" spans="1:18" x14ac:dyDescent="0.3">
      <c r="A33" s="16" t="s">
        <v>77</v>
      </c>
      <c r="B33" s="33" t="s">
        <v>52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33">
        <f t="shared" ca="1" si="0"/>
        <v>1</v>
      </c>
    </row>
    <row r="34" spans="1:18" x14ac:dyDescent="0.3">
      <c r="A34" s="16" t="s">
        <v>78</v>
      </c>
      <c r="B34" s="33" t="s">
        <v>52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1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33">
        <f t="shared" ca="1" si="0"/>
        <v>1</v>
      </c>
    </row>
    <row r="35" spans="1:18" x14ac:dyDescent="0.3">
      <c r="A35" s="29" t="s">
        <v>68</v>
      </c>
      <c r="B35" s="30"/>
      <c r="C35" s="31"/>
      <c r="D35" s="29"/>
      <c r="E35" s="29"/>
      <c r="F35" s="29"/>
      <c r="G35" s="29"/>
    </row>
    <row r="36" spans="1:18" x14ac:dyDescent="0.3">
      <c r="A36" s="29" t="s">
        <v>69</v>
      </c>
      <c r="B36" s="30"/>
      <c r="C36" s="31"/>
      <c r="D36" s="29"/>
      <c r="E36" s="29"/>
      <c r="F36" s="29"/>
      <c r="G36" s="29"/>
    </row>
    <row r="37" spans="1:18" x14ac:dyDescent="0.3">
      <c r="A37" s="29" t="s">
        <v>70</v>
      </c>
      <c r="B37" s="30"/>
      <c r="C37" s="31"/>
      <c r="D37" s="29"/>
      <c r="E37" s="29"/>
      <c r="F37" s="29"/>
      <c r="G37" s="29"/>
    </row>
  </sheetData>
  <autoFilter ref="R1:R37">
    <sortState ref="A2:R37">
      <sortCondition descending="1" ref="R1:R37"/>
    </sortState>
  </autoFilter>
  <sortState ref="A2:R37">
    <sortCondition descending="1" ref="R2:R37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I24" sqref="I24"/>
    </sheetView>
  </sheetViews>
  <sheetFormatPr defaultRowHeight="15" x14ac:dyDescent="0.25"/>
  <cols>
    <col min="1" max="1" width="39.42578125" bestFit="1" customWidth="1"/>
    <col min="18" max="18" width="17.5703125" customWidth="1"/>
  </cols>
  <sheetData>
    <row r="1" spans="1:19" x14ac:dyDescent="0.3">
      <c r="A1" t="s">
        <v>29</v>
      </c>
      <c r="B1" s="1" t="s">
        <v>50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5</v>
      </c>
      <c r="P1" s="2" t="s">
        <v>15</v>
      </c>
      <c r="Q1" s="2" t="s">
        <v>16</v>
      </c>
      <c r="R1" s="32" t="s">
        <v>83</v>
      </c>
    </row>
    <row r="2" spans="1:19" x14ac:dyDescent="0.3">
      <c r="A2" s="13" t="s">
        <v>17</v>
      </c>
      <c r="B2" s="27" t="s">
        <v>51</v>
      </c>
      <c r="C2" s="39">
        <v>0</v>
      </c>
      <c r="D2" s="14">
        <v>10</v>
      </c>
      <c r="E2" s="14">
        <v>2</v>
      </c>
      <c r="F2" s="14">
        <v>10</v>
      </c>
      <c r="G2" s="40">
        <v>10</v>
      </c>
      <c r="H2" s="40">
        <v>9</v>
      </c>
      <c r="I2" s="40">
        <v>10</v>
      </c>
      <c r="J2" s="40">
        <v>0</v>
      </c>
      <c r="K2" s="40">
        <v>0</v>
      </c>
      <c r="L2" s="40">
        <v>9</v>
      </c>
      <c r="M2" s="40">
        <v>5</v>
      </c>
      <c r="N2" s="40">
        <v>2</v>
      </c>
      <c r="O2" s="40">
        <v>8</v>
      </c>
      <c r="P2" s="40">
        <v>10</v>
      </c>
      <c r="Q2" s="41">
        <v>0</v>
      </c>
      <c r="R2" s="42">
        <f t="shared" ref="R2:R16" ca="1" si="0">SUMPRODUCT(LARGE(C2:Q2,ROW(INDIRECT("1:10"))))</f>
        <v>83</v>
      </c>
      <c r="S2" s="29"/>
    </row>
    <row r="3" spans="1:19" x14ac:dyDescent="0.3">
      <c r="A3" s="13" t="s">
        <v>2</v>
      </c>
      <c r="B3" s="27" t="s">
        <v>51</v>
      </c>
      <c r="C3" s="14">
        <v>2</v>
      </c>
      <c r="D3" s="14">
        <v>9</v>
      </c>
      <c r="E3" s="14">
        <v>0</v>
      </c>
      <c r="F3" s="14">
        <v>4</v>
      </c>
      <c r="G3" s="40">
        <v>0</v>
      </c>
      <c r="H3" s="40">
        <v>0</v>
      </c>
      <c r="I3" s="40">
        <v>6</v>
      </c>
      <c r="J3" s="40">
        <v>9</v>
      </c>
      <c r="K3" s="40">
        <v>10</v>
      </c>
      <c r="L3" s="40">
        <v>0</v>
      </c>
      <c r="M3" s="40">
        <v>9</v>
      </c>
      <c r="N3" s="40">
        <v>2</v>
      </c>
      <c r="O3" s="40">
        <v>5</v>
      </c>
      <c r="P3" s="40">
        <v>9</v>
      </c>
      <c r="Q3" s="41">
        <v>5</v>
      </c>
      <c r="R3" s="42">
        <f t="shared" ca="1" si="0"/>
        <v>68</v>
      </c>
      <c r="S3" s="29"/>
    </row>
    <row r="4" spans="1:19" x14ac:dyDescent="0.3">
      <c r="A4" s="13" t="s">
        <v>1</v>
      </c>
      <c r="B4" s="27" t="s">
        <v>51</v>
      </c>
      <c r="C4" s="14">
        <v>9</v>
      </c>
      <c r="D4" s="14">
        <v>2</v>
      </c>
      <c r="E4" s="14">
        <v>4</v>
      </c>
      <c r="F4" s="14">
        <v>6</v>
      </c>
      <c r="G4" s="40">
        <v>9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2</v>
      </c>
      <c r="N4" s="40">
        <v>2</v>
      </c>
      <c r="O4" s="40">
        <v>4</v>
      </c>
      <c r="P4" s="40">
        <v>2</v>
      </c>
      <c r="Q4" s="41">
        <v>9</v>
      </c>
      <c r="R4" s="42">
        <f t="shared" ca="1" si="0"/>
        <v>49</v>
      </c>
      <c r="S4" s="29"/>
    </row>
    <row r="5" spans="1:19" x14ac:dyDescent="0.3">
      <c r="A5" s="13" t="s">
        <v>33</v>
      </c>
      <c r="B5" s="27" t="s">
        <v>51</v>
      </c>
      <c r="C5" s="14">
        <v>0</v>
      </c>
      <c r="D5" s="14">
        <v>0</v>
      </c>
      <c r="E5" s="14">
        <v>4</v>
      </c>
      <c r="F5" s="14">
        <v>4</v>
      </c>
      <c r="G5" s="40">
        <v>0</v>
      </c>
      <c r="H5" s="40">
        <v>2</v>
      </c>
      <c r="I5" s="40">
        <v>2</v>
      </c>
      <c r="J5" s="40">
        <v>0</v>
      </c>
      <c r="K5" s="40">
        <v>2</v>
      </c>
      <c r="L5" s="40">
        <v>0</v>
      </c>
      <c r="M5" s="40">
        <v>3</v>
      </c>
      <c r="N5" s="40">
        <v>2</v>
      </c>
      <c r="O5" s="40">
        <v>2</v>
      </c>
      <c r="P5" s="40">
        <v>0</v>
      </c>
      <c r="Q5" s="41">
        <v>0</v>
      </c>
      <c r="R5" s="42">
        <f t="shared" ca="1" si="0"/>
        <v>21</v>
      </c>
      <c r="S5" s="29"/>
    </row>
    <row r="6" spans="1:19" x14ac:dyDescent="0.3">
      <c r="A6" s="13" t="s">
        <v>34</v>
      </c>
      <c r="B6" s="27" t="s">
        <v>51</v>
      </c>
      <c r="C6" s="14">
        <v>0</v>
      </c>
      <c r="D6" s="14">
        <v>0</v>
      </c>
      <c r="E6" s="14">
        <v>5</v>
      </c>
      <c r="F6" s="14">
        <v>2</v>
      </c>
      <c r="G6" s="40">
        <v>0</v>
      </c>
      <c r="H6" s="40">
        <v>2</v>
      </c>
      <c r="I6" s="40">
        <v>2</v>
      </c>
      <c r="J6" s="40">
        <v>0</v>
      </c>
      <c r="K6" s="40">
        <v>5</v>
      </c>
      <c r="L6" s="40">
        <v>0</v>
      </c>
      <c r="M6" s="40">
        <v>2</v>
      </c>
      <c r="N6" s="40">
        <v>0</v>
      </c>
      <c r="O6" s="40">
        <v>2</v>
      </c>
      <c r="P6" s="40">
        <v>0</v>
      </c>
      <c r="Q6" s="41">
        <v>0</v>
      </c>
      <c r="R6" s="42">
        <f t="shared" ca="1" si="0"/>
        <v>20</v>
      </c>
      <c r="S6" s="29"/>
    </row>
    <row r="7" spans="1:19" x14ac:dyDescent="0.3">
      <c r="A7" s="13" t="s">
        <v>20</v>
      </c>
      <c r="B7" s="27" t="s">
        <v>51</v>
      </c>
      <c r="C7" s="14">
        <v>0</v>
      </c>
      <c r="D7" s="14">
        <v>2</v>
      </c>
      <c r="E7" s="14">
        <v>4</v>
      </c>
      <c r="F7" s="14">
        <v>2</v>
      </c>
      <c r="G7" s="40">
        <v>2</v>
      </c>
      <c r="H7" s="40">
        <v>2</v>
      </c>
      <c r="I7" s="40">
        <v>0</v>
      </c>
      <c r="J7" s="40">
        <v>0</v>
      </c>
      <c r="K7" s="40">
        <v>0</v>
      </c>
      <c r="L7" s="40">
        <v>2</v>
      </c>
      <c r="M7" s="40">
        <v>2</v>
      </c>
      <c r="N7" s="40">
        <v>0</v>
      </c>
      <c r="O7" s="40">
        <v>0</v>
      </c>
      <c r="P7" s="40">
        <v>0</v>
      </c>
      <c r="Q7" s="41">
        <v>0</v>
      </c>
      <c r="R7" s="42">
        <f t="shared" ca="1" si="0"/>
        <v>16</v>
      </c>
    </row>
    <row r="8" spans="1:19" x14ac:dyDescent="0.3">
      <c r="A8" s="13" t="s">
        <v>23</v>
      </c>
      <c r="B8" s="27" t="s">
        <v>51</v>
      </c>
      <c r="C8" s="14">
        <v>0</v>
      </c>
      <c r="D8" s="14">
        <v>0</v>
      </c>
      <c r="E8" s="14">
        <v>1</v>
      </c>
      <c r="F8" s="14">
        <v>0</v>
      </c>
      <c r="G8" s="40">
        <v>0</v>
      </c>
      <c r="H8" s="40">
        <v>6</v>
      </c>
      <c r="I8" s="40">
        <v>2</v>
      </c>
      <c r="J8" s="40">
        <v>5</v>
      </c>
      <c r="K8" s="40">
        <v>0</v>
      </c>
      <c r="L8" s="40">
        <v>0</v>
      </c>
      <c r="M8" s="40">
        <v>0</v>
      </c>
      <c r="N8" s="40">
        <v>0</v>
      </c>
      <c r="O8" s="40">
        <v>2</v>
      </c>
      <c r="P8" s="40">
        <v>0</v>
      </c>
      <c r="Q8" s="41">
        <v>0</v>
      </c>
      <c r="R8" s="42">
        <f t="shared" ca="1" si="0"/>
        <v>16</v>
      </c>
    </row>
    <row r="9" spans="1:19" x14ac:dyDescent="0.3">
      <c r="A9" s="13" t="s">
        <v>37</v>
      </c>
      <c r="B9" s="27" t="s">
        <v>51</v>
      </c>
      <c r="C9" s="14">
        <v>0</v>
      </c>
      <c r="D9" s="14">
        <v>0</v>
      </c>
      <c r="E9" s="14">
        <v>2</v>
      </c>
      <c r="F9" s="14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10</v>
      </c>
      <c r="O9" s="40">
        <v>4</v>
      </c>
      <c r="P9" s="40">
        <v>0</v>
      </c>
      <c r="Q9" s="41">
        <v>0</v>
      </c>
      <c r="R9" s="42">
        <f t="shared" ca="1" si="0"/>
        <v>16</v>
      </c>
    </row>
    <row r="10" spans="1:19" x14ac:dyDescent="0.3">
      <c r="A10" s="13" t="s">
        <v>25</v>
      </c>
      <c r="B10" s="27" t="s">
        <v>51</v>
      </c>
      <c r="C10" s="14">
        <v>0</v>
      </c>
      <c r="D10" s="14">
        <v>0</v>
      </c>
      <c r="E10" s="14">
        <v>3</v>
      </c>
      <c r="F10" s="14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4</v>
      </c>
      <c r="M10" s="40">
        <v>0</v>
      </c>
      <c r="N10" s="40">
        <v>0</v>
      </c>
      <c r="O10" s="40">
        <v>3</v>
      </c>
      <c r="P10" s="40">
        <v>0</v>
      </c>
      <c r="Q10" s="41">
        <v>0</v>
      </c>
      <c r="R10" s="42">
        <f t="shared" ca="1" si="0"/>
        <v>10</v>
      </c>
    </row>
    <row r="11" spans="1:19" x14ac:dyDescent="0.3">
      <c r="A11" s="13" t="s">
        <v>27</v>
      </c>
      <c r="B11" s="27" t="s">
        <v>51</v>
      </c>
      <c r="C11" s="14">
        <v>0</v>
      </c>
      <c r="D11" s="14">
        <v>2</v>
      </c>
      <c r="E11" s="14">
        <v>2</v>
      </c>
      <c r="F11" s="14">
        <v>0</v>
      </c>
      <c r="G11" s="40">
        <v>0</v>
      </c>
      <c r="H11" s="40">
        <v>0</v>
      </c>
      <c r="I11" s="40">
        <v>0</v>
      </c>
      <c r="J11" s="40">
        <v>0</v>
      </c>
      <c r="K11" s="40">
        <v>3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1">
        <v>0</v>
      </c>
      <c r="R11" s="42">
        <f t="shared" ca="1" si="0"/>
        <v>7</v>
      </c>
    </row>
    <row r="12" spans="1:19" x14ac:dyDescent="0.3">
      <c r="A12" s="13" t="s">
        <v>36</v>
      </c>
      <c r="B12" s="27" t="s">
        <v>51</v>
      </c>
      <c r="C12" s="14">
        <v>0</v>
      </c>
      <c r="D12" s="14">
        <v>0</v>
      </c>
      <c r="E12" s="14">
        <v>0</v>
      </c>
      <c r="F12" s="14">
        <v>3</v>
      </c>
      <c r="G12" s="40">
        <v>0</v>
      </c>
      <c r="H12" s="40">
        <v>2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1">
        <v>0</v>
      </c>
      <c r="R12" s="42">
        <f t="shared" ca="1" si="0"/>
        <v>5</v>
      </c>
    </row>
    <row r="13" spans="1:19" x14ac:dyDescent="0.3">
      <c r="A13" s="13" t="s">
        <v>38</v>
      </c>
      <c r="B13" s="27" t="s">
        <v>51</v>
      </c>
      <c r="C13" s="14">
        <v>0</v>
      </c>
      <c r="D13" s="14">
        <v>0</v>
      </c>
      <c r="E13" s="14">
        <v>3</v>
      </c>
      <c r="F13" s="14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1">
        <v>0</v>
      </c>
      <c r="R13" s="42">
        <f t="shared" ca="1" si="0"/>
        <v>3</v>
      </c>
    </row>
    <row r="14" spans="1:19" x14ac:dyDescent="0.3">
      <c r="A14" s="14" t="s">
        <v>91</v>
      </c>
      <c r="B14" s="38" t="s">
        <v>51</v>
      </c>
      <c r="C14" s="14">
        <v>0</v>
      </c>
      <c r="D14" s="14">
        <v>0</v>
      </c>
      <c r="E14" s="14">
        <v>0</v>
      </c>
      <c r="F14" s="14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3</v>
      </c>
      <c r="O14" s="49">
        <v>0</v>
      </c>
      <c r="P14" s="49">
        <v>0</v>
      </c>
      <c r="Q14" s="49">
        <v>0</v>
      </c>
      <c r="R14" s="42">
        <f t="shared" ca="1" si="0"/>
        <v>3</v>
      </c>
    </row>
    <row r="15" spans="1:19" x14ac:dyDescent="0.3">
      <c r="A15" s="14" t="s">
        <v>24</v>
      </c>
      <c r="B15" s="38" t="s">
        <v>51</v>
      </c>
      <c r="C15" s="14">
        <v>0</v>
      </c>
      <c r="D15" s="14">
        <v>0</v>
      </c>
      <c r="E15" s="14">
        <v>2</v>
      </c>
      <c r="F15" s="14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2">
        <f t="shared" ca="1" si="0"/>
        <v>2</v>
      </c>
    </row>
    <row r="16" spans="1:19" x14ac:dyDescent="0.3">
      <c r="A16" s="14" t="s">
        <v>39</v>
      </c>
      <c r="B16" s="38" t="s">
        <v>51</v>
      </c>
      <c r="C16" s="14">
        <v>0</v>
      </c>
      <c r="D16" s="14">
        <v>0</v>
      </c>
      <c r="E16" s="14">
        <v>2</v>
      </c>
      <c r="F16" s="14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2">
        <f t="shared" ca="1" si="0"/>
        <v>2</v>
      </c>
    </row>
    <row r="17" spans="1:18" x14ac:dyDescent="0.3">
      <c r="A17" s="14" t="s">
        <v>74</v>
      </c>
      <c r="B17" s="38" t="s">
        <v>51</v>
      </c>
      <c r="C17" s="48">
        <v>0</v>
      </c>
      <c r="D17" s="14">
        <v>0</v>
      </c>
      <c r="E17" s="14">
        <v>0</v>
      </c>
      <c r="F17" s="14">
        <v>0</v>
      </c>
      <c r="G17" s="49">
        <v>0</v>
      </c>
      <c r="H17" s="49">
        <v>0</v>
      </c>
      <c r="I17" s="49">
        <v>2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2">
        <v>2</v>
      </c>
    </row>
    <row r="18" spans="1:18" x14ac:dyDescent="0.3">
      <c r="A18" s="14" t="s">
        <v>41</v>
      </c>
      <c r="B18" s="38" t="s">
        <v>51</v>
      </c>
      <c r="C18" s="14">
        <v>0</v>
      </c>
      <c r="D18" s="14">
        <v>0</v>
      </c>
      <c r="E18" s="14">
        <v>1</v>
      </c>
      <c r="F18" s="14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1</v>
      </c>
      <c r="P18" s="49">
        <v>0</v>
      </c>
      <c r="Q18" s="49">
        <v>0</v>
      </c>
      <c r="R18" s="42">
        <f ca="1">SUMPRODUCT(LARGE(C18:Q18,ROW(INDIRECT("1:10"))))</f>
        <v>2</v>
      </c>
    </row>
    <row r="19" spans="1:18" x14ac:dyDescent="0.3">
      <c r="A19" s="14" t="s">
        <v>40</v>
      </c>
      <c r="B19" s="38" t="s">
        <v>51</v>
      </c>
      <c r="C19" s="14">
        <v>0</v>
      </c>
      <c r="D19" s="14">
        <v>0</v>
      </c>
      <c r="E19" s="14">
        <v>1</v>
      </c>
      <c r="F19" s="14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2">
        <f ca="1">SUMPRODUCT(LARGE(C19:Q19,ROW(INDIRECT("1:10"))))</f>
        <v>1</v>
      </c>
    </row>
    <row r="24" spans="1:18" x14ac:dyDescent="0.3">
      <c r="A24" s="29" t="s">
        <v>68</v>
      </c>
      <c r="B24" s="30"/>
      <c r="C24" s="31"/>
      <c r="D24" s="29"/>
      <c r="E24" s="29"/>
      <c r="F24" s="29"/>
      <c r="G24" s="29"/>
    </row>
    <row r="25" spans="1:18" x14ac:dyDescent="0.3">
      <c r="A25" s="29" t="s">
        <v>69</v>
      </c>
      <c r="B25" s="30"/>
      <c r="C25" s="31"/>
      <c r="D25" s="29"/>
      <c r="E25" s="29"/>
      <c r="F25" s="29"/>
      <c r="G25" s="29"/>
    </row>
    <row r="26" spans="1:18" x14ac:dyDescent="0.3">
      <c r="A26" s="29" t="s">
        <v>70</v>
      </c>
      <c r="B26" s="30"/>
      <c r="C26" s="31"/>
      <c r="D26" s="29"/>
      <c r="E26" s="29"/>
      <c r="F26" s="29"/>
      <c r="G26" s="29"/>
    </row>
  </sheetData>
  <autoFilter ref="R1:R26">
    <sortState ref="A2:R26">
      <sortCondition descending="1" ref="R1:R26"/>
    </sortState>
  </autoFilter>
  <sortState ref="A2:R19">
    <sortCondition descending="1" ref="R2:R1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0"/>
  <sheetViews>
    <sheetView topLeftCell="B1" workbookViewId="0">
      <selection activeCell="W2" sqref="W2:W8"/>
    </sheetView>
  </sheetViews>
  <sheetFormatPr defaultRowHeight="15" x14ac:dyDescent="0.25"/>
  <cols>
    <col min="1" max="1" width="39" customWidth="1"/>
    <col min="2" max="2" width="4.140625" style="1" bestFit="1" customWidth="1"/>
    <col min="3" max="3" width="10.7109375" style="22" bestFit="1" customWidth="1"/>
    <col min="4" max="19" width="9.140625" style="1"/>
    <col min="20" max="20" width="17.42578125" style="1" bestFit="1" customWidth="1"/>
    <col min="21" max="21" width="13.28515625" style="1" bestFit="1" customWidth="1"/>
    <col min="22" max="22" width="9.140625" style="1"/>
  </cols>
  <sheetData>
    <row r="1" spans="1:23" ht="14.45" x14ac:dyDescent="0.3">
      <c r="A1" t="s">
        <v>29</v>
      </c>
      <c r="B1" s="1" t="s">
        <v>50</v>
      </c>
      <c r="C1" s="22" t="s">
        <v>53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5</v>
      </c>
      <c r="Q1" s="2" t="s">
        <v>15</v>
      </c>
      <c r="R1" s="2" t="s">
        <v>16</v>
      </c>
      <c r="S1" s="2" t="s">
        <v>30</v>
      </c>
      <c r="T1" s="2" t="s">
        <v>66</v>
      </c>
      <c r="U1" s="2" t="s">
        <v>67</v>
      </c>
      <c r="V1" s="2" t="s">
        <v>71</v>
      </c>
    </row>
    <row r="2" spans="1:23" ht="16.5" customHeight="1" x14ac:dyDescent="0.3">
      <c r="A2" s="5" t="s">
        <v>65</v>
      </c>
      <c r="B2" s="23" t="s">
        <v>52</v>
      </c>
      <c r="C2" s="25">
        <v>42466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2</v>
      </c>
      <c r="L2" s="6">
        <v>4</v>
      </c>
      <c r="M2" s="6">
        <v>0</v>
      </c>
      <c r="N2" s="6">
        <v>4</v>
      </c>
      <c r="O2" s="6">
        <v>0</v>
      </c>
      <c r="P2" s="6">
        <v>0</v>
      </c>
      <c r="Q2" s="6">
        <v>0</v>
      </c>
      <c r="R2" s="6">
        <v>0</v>
      </c>
      <c r="S2" s="6">
        <f t="shared" ref="S2:S12" si="0">SUM(D2:R2)</f>
        <v>10</v>
      </c>
      <c r="T2" s="64">
        <f t="shared" ref="T2:T12" ca="1" si="1">SUMPRODUCT(LARGE(D2:R2,ROW(INDIRECT("1:10"))))</f>
        <v>10</v>
      </c>
      <c r="U2" s="65">
        <f t="shared" ref="U2:U12" ca="1" si="2">DATEDIF(C2,TODAY(),"m")</f>
        <v>19</v>
      </c>
      <c r="V2" s="65" t="str">
        <f t="shared" ref="V2:V12" ca="1" si="3">IF(U2&gt;=24,"Adult",(IF(U2&gt;=12,"Junior",(IF(U2&gt;=3,"Puppy","0-3 Months")))))</f>
        <v>Junior</v>
      </c>
      <c r="W2" s="29"/>
    </row>
    <row r="3" spans="1:23" ht="16.5" customHeight="1" x14ac:dyDescent="0.3">
      <c r="A3" s="7" t="s">
        <v>62</v>
      </c>
      <c r="B3" s="6" t="s">
        <v>52</v>
      </c>
      <c r="C3" s="24">
        <v>42322</v>
      </c>
      <c r="D3" s="6">
        <v>0</v>
      </c>
      <c r="E3" s="6">
        <v>0</v>
      </c>
      <c r="F3" s="6">
        <v>2</v>
      </c>
      <c r="G3" s="6">
        <v>2</v>
      </c>
      <c r="H3" s="6">
        <v>2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3</v>
      </c>
      <c r="Q3" s="6">
        <v>0</v>
      </c>
      <c r="R3" s="6">
        <v>0</v>
      </c>
      <c r="S3" s="6">
        <f t="shared" si="0"/>
        <v>9</v>
      </c>
      <c r="T3" s="64">
        <f t="shared" ca="1" si="1"/>
        <v>9</v>
      </c>
      <c r="U3" s="65">
        <f t="shared" ca="1" si="2"/>
        <v>23</v>
      </c>
      <c r="V3" s="65" t="str">
        <f t="shared" ca="1" si="3"/>
        <v>Junior</v>
      </c>
      <c r="W3" s="29"/>
    </row>
    <row r="4" spans="1:23" ht="16.5" customHeight="1" x14ac:dyDescent="0.3">
      <c r="A4" s="5" t="s">
        <v>26</v>
      </c>
      <c r="B4" s="6" t="s">
        <v>52</v>
      </c>
      <c r="C4" s="24">
        <v>42518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5</v>
      </c>
      <c r="N4" s="6">
        <v>0</v>
      </c>
      <c r="O4" s="6">
        <v>0</v>
      </c>
      <c r="P4" s="6">
        <v>2</v>
      </c>
      <c r="Q4" s="6">
        <v>0</v>
      </c>
      <c r="R4" s="6">
        <v>0</v>
      </c>
      <c r="S4" s="6">
        <f t="shared" si="0"/>
        <v>7</v>
      </c>
      <c r="T4" s="64">
        <f t="shared" ca="1" si="1"/>
        <v>7</v>
      </c>
      <c r="U4" s="65">
        <f t="shared" ca="1" si="2"/>
        <v>17</v>
      </c>
      <c r="V4" s="65" t="str">
        <f t="shared" ca="1" si="3"/>
        <v>Junior</v>
      </c>
      <c r="W4" s="29"/>
    </row>
    <row r="5" spans="1:23" ht="16.5" customHeight="1" x14ac:dyDescent="0.3">
      <c r="A5" s="5" t="s">
        <v>25</v>
      </c>
      <c r="B5" s="6" t="s">
        <v>51</v>
      </c>
      <c r="C5" s="24">
        <v>42518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4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f t="shared" si="0"/>
        <v>4</v>
      </c>
      <c r="T5" s="64">
        <f t="shared" ca="1" si="1"/>
        <v>4</v>
      </c>
      <c r="U5" s="65">
        <f t="shared" ca="1" si="2"/>
        <v>17</v>
      </c>
      <c r="V5" s="65" t="str">
        <f t="shared" ca="1" si="3"/>
        <v>Junior</v>
      </c>
      <c r="W5" s="29"/>
    </row>
    <row r="6" spans="1:23" ht="16.5" customHeight="1" x14ac:dyDescent="0.3">
      <c r="A6" s="5" t="s">
        <v>44</v>
      </c>
      <c r="B6" s="23" t="s">
        <v>52</v>
      </c>
      <c r="C6" s="25">
        <v>42347</v>
      </c>
      <c r="D6" s="6">
        <v>0</v>
      </c>
      <c r="E6" s="6">
        <v>0</v>
      </c>
      <c r="F6" s="6">
        <v>4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f t="shared" si="0"/>
        <v>4</v>
      </c>
      <c r="T6" s="64">
        <f t="shared" ca="1" si="1"/>
        <v>4</v>
      </c>
      <c r="U6" s="65">
        <f t="shared" ca="1" si="2"/>
        <v>23</v>
      </c>
      <c r="V6" s="65" t="str">
        <f t="shared" ca="1" si="3"/>
        <v>Junior</v>
      </c>
      <c r="W6" s="29"/>
    </row>
    <row r="7" spans="1:23" x14ac:dyDescent="0.3">
      <c r="A7" s="5" t="s">
        <v>96</v>
      </c>
      <c r="B7" s="6" t="s">
        <v>52</v>
      </c>
      <c r="C7" s="24">
        <v>42517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4</v>
      </c>
      <c r="Q7" s="6">
        <v>0</v>
      </c>
      <c r="R7" s="6">
        <v>0</v>
      </c>
      <c r="S7" s="6">
        <f t="shared" si="0"/>
        <v>4</v>
      </c>
      <c r="T7" s="64">
        <f t="shared" ca="1" si="1"/>
        <v>4</v>
      </c>
      <c r="U7" s="65">
        <f t="shared" ca="1" si="2"/>
        <v>17</v>
      </c>
      <c r="V7" s="65" t="str">
        <f t="shared" ca="1" si="3"/>
        <v>Junior</v>
      </c>
      <c r="W7" s="29"/>
    </row>
    <row r="8" spans="1:23" x14ac:dyDescent="0.3">
      <c r="A8" s="60" t="s">
        <v>55</v>
      </c>
      <c r="B8" s="61" t="s">
        <v>51</v>
      </c>
      <c r="C8" s="62">
        <v>42610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2</v>
      </c>
      <c r="Q8" s="63">
        <v>0</v>
      </c>
      <c r="R8" s="63">
        <v>0</v>
      </c>
      <c r="S8" s="59">
        <f t="shared" si="0"/>
        <v>2</v>
      </c>
      <c r="T8" s="64">
        <f t="shared" ca="1" si="1"/>
        <v>2</v>
      </c>
      <c r="U8" s="65">
        <f t="shared" ca="1" si="2"/>
        <v>14</v>
      </c>
      <c r="V8" s="65" t="str">
        <f t="shared" ca="1" si="3"/>
        <v>Junior</v>
      </c>
      <c r="W8" s="29"/>
    </row>
    <row r="9" spans="1:23" x14ac:dyDescent="0.3">
      <c r="A9" s="5" t="s">
        <v>64</v>
      </c>
      <c r="B9" s="23" t="s">
        <v>51</v>
      </c>
      <c r="C9" s="25">
        <v>42322</v>
      </c>
      <c r="D9" s="6">
        <v>0</v>
      </c>
      <c r="E9" s="6">
        <v>0</v>
      </c>
      <c r="F9" s="6">
        <v>1</v>
      </c>
      <c r="G9" s="6">
        <v>0</v>
      </c>
      <c r="H9" s="59">
        <v>0</v>
      </c>
      <c r="I9" s="59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f t="shared" si="0"/>
        <v>1</v>
      </c>
      <c r="T9" s="64">
        <f t="shared" ca="1" si="1"/>
        <v>1</v>
      </c>
      <c r="U9" s="65">
        <f t="shared" ca="1" si="2"/>
        <v>23</v>
      </c>
      <c r="V9" s="65" t="str">
        <f t="shared" ca="1" si="3"/>
        <v>Junior</v>
      </c>
    </row>
    <row r="10" spans="1:23" x14ac:dyDescent="0.3">
      <c r="A10" s="5" t="s">
        <v>56</v>
      </c>
      <c r="B10" s="23" t="s">
        <v>52</v>
      </c>
      <c r="C10" s="25">
        <v>42584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f t="shared" si="0"/>
        <v>0</v>
      </c>
      <c r="T10" s="64">
        <f t="shared" ca="1" si="1"/>
        <v>0</v>
      </c>
      <c r="U10" s="65">
        <f t="shared" ca="1" si="2"/>
        <v>15</v>
      </c>
      <c r="V10" s="65" t="str">
        <f t="shared" ca="1" si="3"/>
        <v>Junior</v>
      </c>
    </row>
    <row r="11" spans="1:23" s="66" customFormat="1" x14ac:dyDescent="0.3">
      <c r="A11" s="5" t="s">
        <v>27</v>
      </c>
      <c r="B11" s="23" t="s">
        <v>51</v>
      </c>
      <c r="C11" s="25">
        <v>42584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f t="shared" si="0"/>
        <v>0</v>
      </c>
      <c r="T11" s="64">
        <f t="shared" ca="1" si="1"/>
        <v>0</v>
      </c>
      <c r="U11" s="65">
        <f t="shared" ca="1" si="2"/>
        <v>15</v>
      </c>
      <c r="V11" s="65" t="str">
        <f t="shared" ca="1" si="3"/>
        <v>Junior</v>
      </c>
    </row>
    <row r="12" spans="1:23" x14ac:dyDescent="0.3">
      <c r="A12" s="5" t="s">
        <v>63</v>
      </c>
      <c r="B12" s="23" t="s">
        <v>51</v>
      </c>
      <c r="C12" s="25">
        <v>42466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f t="shared" si="0"/>
        <v>0</v>
      </c>
      <c r="T12" s="64">
        <f t="shared" ca="1" si="1"/>
        <v>0</v>
      </c>
      <c r="U12" s="65">
        <f t="shared" ca="1" si="2"/>
        <v>19</v>
      </c>
      <c r="V12" s="65" t="str">
        <f t="shared" ca="1" si="3"/>
        <v>Junior</v>
      </c>
    </row>
    <row r="28" spans="1:4" ht="14.45" x14ac:dyDescent="0.3">
      <c r="A28" s="29" t="s">
        <v>68</v>
      </c>
      <c r="B28" s="30"/>
      <c r="C28" s="31"/>
      <c r="D28" s="30"/>
    </row>
    <row r="29" spans="1:4" ht="14.45" x14ac:dyDescent="0.3">
      <c r="A29" s="29" t="s">
        <v>69</v>
      </c>
      <c r="B29" s="30"/>
      <c r="C29" s="31"/>
      <c r="D29" s="30"/>
    </row>
    <row r="30" spans="1:4" ht="14.45" x14ac:dyDescent="0.3">
      <c r="A30" s="29" t="s">
        <v>70</v>
      </c>
      <c r="B30" s="30"/>
      <c r="C30" s="31"/>
      <c r="D30" s="30"/>
    </row>
  </sheetData>
  <autoFilter ref="T1:T30">
    <sortState ref="A2:V30">
      <sortCondition descending="1" ref="T1:T30"/>
    </sortState>
  </autoFilter>
  <sortState ref="A2:V12">
    <sortCondition descending="1" ref="S2:S12"/>
  </sortState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B1" workbookViewId="0">
      <selection activeCell="W2" sqref="W2:W8"/>
    </sheetView>
  </sheetViews>
  <sheetFormatPr defaultRowHeight="15" x14ac:dyDescent="0.25"/>
  <cols>
    <col min="1" max="1" width="53.5703125" customWidth="1"/>
    <col min="2" max="2" width="4.140625" bestFit="1" customWidth="1"/>
    <col min="3" max="3" width="12.5703125" style="21" customWidth="1"/>
    <col min="19" max="19" width="9.140625" style="1"/>
    <col min="20" max="20" width="17.42578125" style="1" bestFit="1" customWidth="1"/>
    <col min="21" max="21" width="13.28515625" style="1" bestFit="1" customWidth="1"/>
    <col min="22" max="22" width="8.42578125" style="1" bestFit="1" customWidth="1"/>
  </cols>
  <sheetData>
    <row r="1" spans="1:23" ht="14.45" x14ac:dyDescent="0.3">
      <c r="A1" t="s">
        <v>29</v>
      </c>
      <c r="B1" s="17" t="s">
        <v>50</v>
      </c>
      <c r="C1" s="19" t="s">
        <v>53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5</v>
      </c>
      <c r="Q1" s="2" t="s">
        <v>15</v>
      </c>
      <c r="R1" s="2" t="s">
        <v>16</v>
      </c>
      <c r="S1" s="2" t="s">
        <v>30</v>
      </c>
      <c r="T1" s="2" t="s">
        <v>82</v>
      </c>
      <c r="U1" s="2" t="s">
        <v>67</v>
      </c>
      <c r="V1" s="2" t="s">
        <v>71</v>
      </c>
    </row>
    <row r="2" spans="1:23" ht="16.5" customHeight="1" x14ac:dyDescent="0.3">
      <c r="A2" s="3" t="s">
        <v>55</v>
      </c>
      <c r="B2" s="18" t="s">
        <v>51</v>
      </c>
      <c r="C2" s="20">
        <v>42610</v>
      </c>
      <c r="D2" s="4">
        <v>0</v>
      </c>
      <c r="E2" s="4">
        <v>0</v>
      </c>
      <c r="F2" s="4">
        <v>4</v>
      </c>
      <c r="G2" s="4">
        <v>4</v>
      </c>
      <c r="H2" s="4">
        <v>0</v>
      </c>
      <c r="I2" s="4">
        <v>2</v>
      </c>
      <c r="J2" s="4">
        <v>2</v>
      </c>
      <c r="K2" s="4">
        <v>0</v>
      </c>
      <c r="L2" s="4">
        <v>2</v>
      </c>
      <c r="M2" s="4">
        <v>0</v>
      </c>
      <c r="N2" s="4">
        <v>3</v>
      </c>
      <c r="O2" s="4">
        <v>0</v>
      </c>
      <c r="P2" s="4">
        <v>0</v>
      </c>
      <c r="Q2" s="4">
        <v>0</v>
      </c>
      <c r="R2" s="4">
        <v>0</v>
      </c>
      <c r="S2" s="67">
        <f t="shared" ref="S2:S17" si="0">SUM(D2:R2)</f>
        <v>17</v>
      </c>
      <c r="T2" s="68">
        <f t="shared" ref="T2:T17" ca="1" si="1">SUMPRODUCT(LARGE(D2:R2,ROW(INDIRECT("1:8"))))</f>
        <v>17</v>
      </c>
      <c r="U2" s="69">
        <f t="shared" ref="U2:U17" ca="1" si="2">DATEDIF(C2,TODAY(),"m")</f>
        <v>14</v>
      </c>
      <c r="V2" s="69" t="str">
        <f t="shared" ref="V2:V17" ca="1" si="3">IF(U2&gt;=24,"Adult",(IF(U2&gt;=12,"Junior",(IF(U2&gt;=3,"Puppy","0-3 Months")))))</f>
        <v>Junior</v>
      </c>
      <c r="W2" s="29"/>
    </row>
    <row r="3" spans="1:23" ht="16.5" customHeight="1" x14ac:dyDescent="0.3">
      <c r="A3" s="3" t="s">
        <v>54</v>
      </c>
      <c r="B3" s="18" t="s">
        <v>51</v>
      </c>
      <c r="C3" s="20">
        <v>42697</v>
      </c>
      <c r="D3" s="4">
        <v>0</v>
      </c>
      <c r="E3" s="4">
        <v>2</v>
      </c>
      <c r="F3" s="4">
        <v>4</v>
      </c>
      <c r="G3" s="4">
        <v>2</v>
      </c>
      <c r="H3" s="4">
        <v>2</v>
      </c>
      <c r="I3" s="4">
        <v>2</v>
      </c>
      <c r="J3" s="4">
        <v>0</v>
      </c>
      <c r="K3" s="4">
        <v>0</v>
      </c>
      <c r="L3" s="4">
        <v>0</v>
      </c>
      <c r="M3" s="4">
        <v>2</v>
      </c>
      <c r="N3" s="4">
        <v>2</v>
      </c>
      <c r="O3" s="4">
        <v>0</v>
      </c>
      <c r="P3" s="4">
        <v>0</v>
      </c>
      <c r="Q3" s="4">
        <v>0</v>
      </c>
      <c r="R3" s="4">
        <v>0</v>
      </c>
      <c r="S3" s="67">
        <f t="shared" si="0"/>
        <v>16</v>
      </c>
      <c r="T3" s="68">
        <f t="shared" ca="1" si="1"/>
        <v>16</v>
      </c>
      <c r="U3" s="69">
        <f t="shared" ca="1" si="2"/>
        <v>11</v>
      </c>
      <c r="V3" s="69" t="str">
        <f t="shared" ca="1" si="3"/>
        <v>Puppy</v>
      </c>
      <c r="W3" s="29"/>
    </row>
    <row r="4" spans="1:23" ht="16.5" customHeight="1" x14ac:dyDescent="0.3">
      <c r="A4" s="3" t="s">
        <v>60</v>
      </c>
      <c r="B4" s="18" t="s">
        <v>51</v>
      </c>
      <c r="C4" s="20">
        <v>42690</v>
      </c>
      <c r="D4" s="4">
        <v>0</v>
      </c>
      <c r="E4" s="4">
        <v>0</v>
      </c>
      <c r="F4" s="4">
        <v>2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10</v>
      </c>
      <c r="P4" s="4">
        <v>4</v>
      </c>
      <c r="Q4" s="4">
        <v>0</v>
      </c>
      <c r="R4" s="4">
        <v>0</v>
      </c>
      <c r="S4" s="67">
        <f t="shared" si="0"/>
        <v>16</v>
      </c>
      <c r="T4" s="68">
        <f t="shared" ca="1" si="1"/>
        <v>16</v>
      </c>
      <c r="U4" s="69">
        <f t="shared" ca="1" si="2"/>
        <v>11</v>
      </c>
      <c r="V4" s="69" t="str">
        <f t="shared" ca="1" si="3"/>
        <v>Puppy</v>
      </c>
      <c r="W4" s="29"/>
    </row>
    <row r="5" spans="1:23" ht="16.5" customHeight="1" x14ac:dyDescent="0.3">
      <c r="A5" s="3" t="s">
        <v>56</v>
      </c>
      <c r="B5" s="18" t="s">
        <v>52</v>
      </c>
      <c r="C5" s="20">
        <v>42584</v>
      </c>
      <c r="D5" s="4">
        <v>0</v>
      </c>
      <c r="E5" s="4">
        <v>4</v>
      </c>
      <c r="F5" s="4">
        <v>1</v>
      </c>
      <c r="G5" s="4">
        <v>2</v>
      </c>
      <c r="H5" s="4">
        <v>0</v>
      </c>
      <c r="I5" s="4">
        <v>0</v>
      </c>
      <c r="J5" s="4">
        <v>0</v>
      </c>
      <c r="K5" s="4">
        <v>4</v>
      </c>
      <c r="L5" s="4">
        <v>2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67">
        <f t="shared" si="0"/>
        <v>13</v>
      </c>
      <c r="T5" s="68">
        <f t="shared" ca="1" si="1"/>
        <v>13</v>
      </c>
      <c r="U5" s="69">
        <f t="shared" ca="1" si="2"/>
        <v>15</v>
      </c>
      <c r="V5" s="69" t="str">
        <f t="shared" ca="1" si="3"/>
        <v>Junior</v>
      </c>
      <c r="W5" s="29"/>
    </row>
    <row r="6" spans="1:23" ht="16.5" customHeight="1" x14ac:dyDescent="0.3">
      <c r="A6" s="3" t="s">
        <v>27</v>
      </c>
      <c r="B6" s="18" t="s">
        <v>51</v>
      </c>
      <c r="C6" s="20">
        <v>42584</v>
      </c>
      <c r="D6" s="4">
        <v>0</v>
      </c>
      <c r="E6" s="4">
        <v>2</v>
      </c>
      <c r="F6" s="4">
        <v>2</v>
      </c>
      <c r="G6" s="4">
        <v>0</v>
      </c>
      <c r="H6" s="4">
        <v>0</v>
      </c>
      <c r="I6" s="4">
        <v>0</v>
      </c>
      <c r="J6" s="4">
        <v>0</v>
      </c>
      <c r="K6" s="4">
        <v>2</v>
      </c>
      <c r="L6" s="4">
        <v>3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67">
        <f t="shared" si="0"/>
        <v>9</v>
      </c>
      <c r="T6" s="68">
        <f t="shared" ca="1" si="1"/>
        <v>9</v>
      </c>
      <c r="U6" s="69">
        <f t="shared" ca="1" si="2"/>
        <v>15</v>
      </c>
      <c r="V6" s="69" t="str">
        <f t="shared" ca="1" si="3"/>
        <v>Junior</v>
      </c>
      <c r="W6" s="29"/>
    </row>
    <row r="7" spans="1:23" ht="16.5" customHeight="1" x14ac:dyDescent="0.3">
      <c r="A7" s="3" t="s">
        <v>36</v>
      </c>
      <c r="B7" s="18" t="s">
        <v>51</v>
      </c>
      <c r="C7" s="56">
        <v>42757</v>
      </c>
      <c r="D7" s="4">
        <v>0</v>
      </c>
      <c r="E7" s="4">
        <v>0</v>
      </c>
      <c r="F7" s="4">
        <v>0</v>
      </c>
      <c r="G7" s="4">
        <v>3</v>
      </c>
      <c r="H7" s="4">
        <v>0</v>
      </c>
      <c r="I7" s="4">
        <v>2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67">
        <f t="shared" si="0"/>
        <v>5</v>
      </c>
      <c r="T7" s="68">
        <f t="shared" ca="1" si="1"/>
        <v>5</v>
      </c>
      <c r="U7" s="69">
        <f t="shared" ca="1" si="2"/>
        <v>9</v>
      </c>
      <c r="V7" s="69" t="str">
        <f t="shared" ca="1" si="3"/>
        <v>Puppy</v>
      </c>
      <c r="W7" s="29"/>
    </row>
    <row r="8" spans="1:23" ht="16.5" customHeight="1" x14ac:dyDescent="0.25">
      <c r="A8" s="3" t="s">
        <v>89</v>
      </c>
      <c r="B8" s="18" t="s">
        <v>52</v>
      </c>
      <c r="C8" s="58">
        <v>42884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3</v>
      </c>
      <c r="P8" s="4">
        <v>0</v>
      </c>
      <c r="Q8" s="4">
        <v>2</v>
      </c>
      <c r="R8" s="4">
        <v>0</v>
      </c>
      <c r="S8" s="67">
        <f t="shared" si="0"/>
        <v>5</v>
      </c>
      <c r="T8" s="69">
        <f t="shared" ca="1" si="1"/>
        <v>5</v>
      </c>
      <c r="U8" s="69">
        <f t="shared" ca="1" si="2"/>
        <v>5</v>
      </c>
      <c r="V8" s="69" t="str">
        <f t="shared" ca="1" si="3"/>
        <v>Puppy</v>
      </c>
      <c r="W8" s="29"/>
    </row>
    <row r="9" spans="1:23" ht="16.5" customHeight="1" x14ac:dyDescent="0.25">
      <c r="A9" s="3" t="s">
        <v>94</v>
      </c>
      <c r="B9" s="18" t="s">
        <v>52</v>
      </c>
      <c r="C9" s="57">
        <v>42873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4</v>
      </c>
      <c r="Q9" s="4">
        <v>0</v>
      </c>
      <c r="R9" s="4">
        <v>0</v>
      </c>
      <c r="S9" s="69">
        <f t="shared" si="0"/>
        <v>4</v>
      </c>
      <c r="T9" s="69">
        <f t="shared" ca="1" si="1"/>
        <v>4</v>
      </c>
      <c r="U9" s="69">
        <f t="shared" ca="1" si="2"/>
        <v>5</v>
      </c>
      <c r="V9" s="69" t="str">
        <f t="shared" ca="1" si="3"/>
        <v>Puppy</v>
      </c>
    </row>
    <row r="10" spans="1:23" ht="16.5" customHeight="1" x14ac:dyDescent="0.25">
      <c r="A10" s="3" t="s">
        <v>57</v>
      </c>
      <c r="B10" s="18" t="s">
        <v>51</v>
      </c>
      <c r="C10" s="20">
        <v>42516</v>
      </c>
      <c r="D10" s="4">
        <v>0</v>
      </c>
      <c r="E10" s="4">
        <v>0</v>
      </c>
      <c r="F10" s="4">
        <v>3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67">
        <f t="shared" si="0"/>
        <v>3</v>
      </c>
      <c r="T10" s="68">
        <f t="shared" ca="1" si="1"/>
        <v>3</v>
      </c>
      <c r="U10" s="69">
        <f t="shared" ca="1" si="2"/>
        <v>17</v>
      </c>
      <c r="V10" s="69" t="str">
        <f t="shared" ca="1" si="3"/>
        <v>Junior</v>
      </c>
    </row>
    <row r="11" spans="1:23" ht="16.5" customHeight="1" x14ac:dyDescent="0.25">
      <c r="A11" s="3" t="s">
        <v>58</v>
      </c>
      <c r="B11" s="18" t="s">
        <v>51</v>
      </c>
      <c r="C11" s="20">
        <v>42545</v>
      </c>
      <c r="D11" s="4">
        <v>0</v>
      </c>
      <c r="E11" s="4">
        <v>0</v>
      </c>
      <c r="F11" s="4">
        <v>3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67">
        <f t="shared" si="0"/>
        <v>3</v>
      </c>
      <c r="T11" s="68">
        <f t="shared" ca="1" si="1"/>
        <v>3</v>
      </c>
      <c r="U11" s="69">
        <f t="shared" ca="1" si="2"/>
        <v>16</v>
      </c>
      <c r="V11" s="69" t="str">
        <f t="shared" ca="1" si="3"/>
        <v>Junior</v>
      </c>
    </row>
    <row r="12" spans="1:23" ht="16.5" customHeight="1" x14ac:dyDescent="0.3">
      <c r="A12" s="3" t="s">
        <v>90</v>
      </c>
      <c r="B12" s="18" t="s">
        <v>52</v>
      </c>
      <c r="C12" s="58">
        <v>42873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2</v>
      </c>
      <c r="P12" s="4">
        <v>1</v>
      </c>
      <c r="Q12" s="4">
        <v>0</v>
      </c>
      <c r="R12" s="4">
        <v>0</v>
      </c>
      <c r="S12" s="67">
        <f t="shared" si="0"/>
        <v>3</v>
      </c>
      <c r="T12" s="69">
        <f t="shared" ca="1" si="1"/>
        <v>3</v>
      </c>
      <c r="U12" s="69">
        <f t="shared" ca="1" si="2"/>
        <v>5</v>
      </c>
      <c r="V12" s="69" t="str">
        <f t="shared" ca="1" si="3"/>
        <v>Puppy</v>
      </c>
    </row>
    <row r="13" spans="1:23" ht="14.45" x14ac:dyDescent="0.3">
      <c r="A13" s="3" t="s">
        <v>92</v>
      </c>
      <c r="B13" s="18" t="s">
        <v>52</v>
      </c>
      <c r="C13" s="58">
        <v>42882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2</v>
      </c>
      <c r="Q13" s="4">
        <v>0</v>
      </c>
      <c r="R13" s="4">
        <v>0</v>
      </c>
      <c r="S13" s="67">
        <f t="shared" si="0"/>
        <v>3</v>
      </c>
      <c r="T13" s="69">
        <f t="shared" ca="1" si="1"/>
        <v>3</v>
      </c>
      <c r="U13" s="69">
        <f t="shared" ca="1" si="2"/>
        <v>5</v>
      </c>
      <c r="V13" s="69" t="str">
        <f t="shared" ca="1" si="3"/>
        <v>Puppy</v>
      </c>
    </row>
    <row r="14" spans="1:23" x14ac:dyDescent="0.3">
      <c r="A14" s="3" t="s">
        <v>59</v>
      </c>
      <c r="B14" s="18" t="s">
        <v>52</v>
      </c>
      <c r="C14" s="20">
        <v>42516</v>
      </c>
      <c r="D14" s="4">
        <v>0</v>
      </c>
      <c r="E14" s="4">
        <v>0</v>
      </c>
      <c r="F14" s="4">
        <v>2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67">
        <f t="shared" si="0"/>
        <v>2</v>
      </c>
      <c r="T14" s="68">
        <f t="shared" ca="1" si="1"/>
        <v>2</v>
      </c>
      <c r="U14" s="69">
        <f t="shared" ca="1" si="2"/>
        <v>17</v>
      </c>
      <c r="V14" s="69" t="str">
        <f t="shared" ca="1" si="3"/>
        <v>Junior</v>
      </c>
    </row>
    <row r="15" spans="1:23" x14ac:dyDescent="0.3">
      <c r="A15" s="3" t="s">
        <v>61</v>
      </c>
      <c r="B15" s="18" t="s">
        <v>52</v>
      </c>
      <c r="C15" s="20">
        <v>42690</v>
      </c>
      <c r="D15" s="4">
        <v>0</v>
      </c>
      <c r="E15" s="4">
        <v>0</v>
      </c>
      <c r="F15" s="4">
        <v>2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67">
        <f t="shared" si="0"/>
        <v>2</v>
      </c>
      <c r="T15" s="68">
        <f t="shared" ca="1" si="1"/>
        <v>2</v>
      </c>
      <c r="U15" s="69">
        <f t="shared" ca="1" si="2"/>
        <v>11</v>
      </c>
      <c r="V15" s="69" t="str">
        <f t="shared" ca="1" si="3"/>
        <v>Puppy</v>
      </c>
    </row>
    <row r="16" spans="1:23" x14ac:dyDescent="0.3">
      <c r="A16" s="3" t="s">
        <v>43</v>
      </c>
      <c r="B16" s="18" t="s">
        <v>52</v>
      </c>
      <c r="C16" s="20">
        <v>42619</v>
      </c>
      <c r="D16" s="4">
        <v>0</v>
      </c>
      <c r="E16" s="4">
        <v>0</v>
      </c>
      <c r="F16" s="4">
        <v>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67">
        <f t="shared" si="0"/>
        <v>2</v>
      </c>
      <c r="T16" s="68">
        <f t="shared" ca="1" si="1"/>
        <v>2</v>
      </c>
      <c r="U16" s="69">
        <f t="shared" ca="1" si="2"/>
        <v>14</v>
      </c>
      <c r="V16" s="69" t="str">
        <f t="shared" ca="1" si="3"/>
        <v>Junior</v>
      </c>
    </row>
    <row r="17" spans="1:22" ht="14.45" x14ac:dyDescent="0.3">
      <c r="A17" s="3" t="s">
        <v>95</v>
      </c>
      <c r="B17" s="18" t="s">
        <v>52</v>
      </c>
      <c r="C17" s="57">
        <v>42733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2</v>
      </c>
      <c r="Q17" s="4">
        <v>0</v>
      </c>
      <c r="R17" s="4">
        <v>0</v>
      </c>
      <c r="S17" s="69">
        <f t="shared" si="0"/>
        <v>2</v>
      </c>
      <c r="T17" s="69">
        <f t="shared" ca="1" si="1"/>
        <v>2</v>
      </c>
      <c r="U17" s="69">
        <f t="shared" ca="1" si="2"/>
        <v>10</v>
      </c>
      <c r="V17" s="69" t="str">
        <f t="shared" ca="1" si="3"/>
        <v>Puppy</v>
      </c>
    </row>
    <row r="29" spans="1:22" ht="14.45" x14ac:dyDescent="0.3">
      <c r="B29" s="29" t="s">
        <v>68</v>
      </c>
      <c r="C29" s="30"/>
      <c r="D29" s="31"/>
      <c r="E29" s="29"/>
      <c r="F29" s="29"/>
      <c r="G29" s="29"/>
      <c r="H29" s="29"/>
    </row>
    <row r="30" spans="1:22" ht="14.45" x14ac:dyDescent="0.3">
      <c r="B30" s="29" t="s">
        <v>69</v>
      </c>
      <c r="C30" s="30"/>
      <c r="D30" s="31"/>
      <c r="E30" s="29"/>
      <c r="F30" s="29"/>
      <c r="G30" s="29"/>
      <c r="H30" s="29"/>
    </row>
    <row r="31" spans="1:22" ht="14.45" x14ac:dyDescent="0.3">
      <c r="B31" s="29" t="s">
        <v>70</v>
      </c>
      <c r="C31" s="30"/>
      <c r="D31" s="31"/>
      <c r="E31" s="29"/>
      <c r="F31" s="29"/>
      <c r="G31" s="29"/>
      <c r="H31" s="29"/>
    </row>
  </sheetData>
  <autoFilter ref="T1:T31">
    <sortState ref="A2:V32">
      <sortCondition descending="1" ref="T1:T32"/>
    </sortState>
  </autoFilter>
  <sortState ref="A2:V17">
    <sortCondition descending="1" ref="S2:S17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abSelected="1" workbookViewId="0">
      <selection activeCell="I20" sqref="I20"/>
    </sheetView>
  </sheetViews>
  <sheetFormatPr defaultRowHeight="15" x14ac:dyDescent="0.25"/>
  <cols>
    <col min="1" max="1" width="40" customWidth="1"/>
    <col min="18" max="18" width="19.85546875" customWidth="1"/>
  </cols>
  <sheetData>
    <row r="1" spans="1:19" x14ac:dyDescent="0.3">
      <c r="A1" t="s">
        <v>29</v>
      </c>
      <c r="B1" s="1" t="s">
        <v>50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5</v>
      </c>
      <c r="P1" s="2" t="s">
        <v>15</v>
      </c>
      <c r="Q1" s="2" t="s">
        <v>16</v>
      </c>
      <c r="R1" s="55" t="s">
        <v>84</v>
      </c>
    </row>
    <row r="2" spans="1:19" x14ac:dyDescent="0.3">
      <c r="A2" s="54" t="s">
        <v>98</v>
      </c>
      <c r="B2" s="54" t="s">
        <v>51</v>
      </c>
      <c r="C2" s="54">
        <v>0</v>
      </c>
      <c r="D2" s="54">
        <v>0</v>
      </c>
      <c r="E2" s="54">
        <v>0</v>
      </c>
      <c r="F2" s="54">
        <v>0</v>
      </c>
      <c r="G2" s="54">
        <v>0</v>
      </c>
      <c r="H2" s="54">
        <v>0</v>
      </c>
      <c r="I2" s="54">
        <v>0</v>
      </c>
      <c r="J2" s="54">
        <v>0</v>
      </c>
      <c r="K2" s="54">
        <v>0</v>
      </c>
      <c r="L2" s="54">
        <v>0</v>
      </c>
      <c r="M2" s="54">
        <v>0</v>
      </c>
      <c r="N2" s="54">
        <v>0</v>
      </c>
      <c r="O2" s="54">
        <v>10</v>
      </c>
      <c r="P2" s="54">
        <v>10</v>
      </c>
      <c r="Q2" s="54">
        <v>0</v>
      </c>
      <c r="R2" s="54">
        <v>20</v>
      </c>
      <c r="S2" s="29"/>
    </row>
    <row r="3" spans="1:19" x14ac:dyDescent="0.3">
      <c r="A3" s="54" t="s">
        <v>93</v>
      </c>
      <c r="B3" s="54" t="s">
        <v>51</v>
      </c>
      <c r="C3" s="54">
        <v>0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54">
        <v>0</v>
      </c>
      <c r="J3" s="54">
        <v>0</v>
      </c>
      <c r="K3" s="54">
        <v>0</v>
      </c>
      <c r="L3" s="54">
        <v>0</v>
      </c>
      <c r="M3" s="54">
        <v>0</v>
      </c>
      <c r="N3" s="54">
        <v>10</v>
      </c>
      <c r="O3" s="54">
        <v>5</v>
      </c>
      <c r="P3" s="54">
        <v>0</v>
      </c>
      <c r="Q3" s="54">
        <v>0</v>
      </c>
      <c r="R3" s="54">
        <v>15</v>
      </c>
    </row>
    <row r="4" spans="1:19" x14ac:dyDescent="0.3">
      <c r="A4" s="54" t="s">
        <v>73</v>
      </c>
      <c r="B4" s="54" t="s">
        <v>52</v>
      </c>
      <c r="C4" s="54">
        <v>0</v>
      </c>
      <c r="D4" s="54">
        <v>0</v>
      </c>
      <c r="E4" s="54">
        <v>5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9</v>
      </c>
      <c r="P4" s="54">
        <v>0</v>
      </c>
      <c r="Q4" s="54">
        <v>0</v>
      </c>
      <c r="R4" s="54">
        <f ca="1">SUMPRODUCT(LARGE(C4:Q4,ROW(INDIRECT("1:10"))))</f>
        <v>14</v>
      </c>
    </row>
    <row r="5" spans="1:19" x14ac:dyDescent="0.3">
      <c r="A5" s="54" t="s">
        <v>99</v>
      </c>
      <c r="B5" s="54" t="s">
        <v>52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5</v>
      </c>
      <c r="P5" s="54">
        <v>9</v>
      </c>
      <c r="Q5" s="54">
        <v>0</v>
      </c>
      <c r="R5" s="54">
        <v>14</v>
      </c>
    </row>
    <row r="6" spans="1:19" x14ac:dyDescent="0.3">
      <c r="A6" s="54" t="s">
        <v>72</v>
      </c>
      <c r="B6" s="54" t="s">
        <v>51</v>
      </c>
      <c r="C6" s="54">
        <v>0</v>
      </c>
      <c r="D6" s="54">
        <v>0</v>
      </c>
      <c r="E6" s="54">
        <v>5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f ca="1">SUMPRODUCT(LARGE(C6:Q6,ROW(INDIRECT("1:10"))))</f>
        <v>5</v>
      </c>
    </row>
  </sheetData>
  <sortState ref="A2:R6">
    <sortCondition descending="1" ref="R2:R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Wei of the year</vt:lpstr>
      <vt:lpstr>Bitch of the year</vt:lpstr>
      <vt:lpstr>Dog of the year</vt:lpstr>
      <vt:lpstr>JUNIORS</vt:lpstr>
      <vt:lpstr>PUPPIES</vt:lpstr>
      <vt:lpstr>LH</vt:lpstr>
    </vt:vector>
  </TitlesOfParts>
  <Company>Department of Attorney General &amp; Justice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Narelle Goold</dc:creator>
  <cp:lastModifiedBy>Narelle Goold</cp:lastModifiedBy>
  <dcterms:created xsi:type="dcterms:W3CDTF">2017-03-15T23:55:06Z</dcterms:created>
  <dcterms:modified xsi:type="dcterms:W3CDTF">2017-11-13T01:11:55Z</dcterms:modified>
</cp:coreProperties>
</file>